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TEMPLATE" sheetId="1" r:id="rId4"/>
  </sheets>
  <definedNames/>
  <calcPr/>
  <extLst>
    <ext uri="GoogleSheetsCustomDataVersion2">
      <go:sheetsCustomData xmlns:go="http://customooxmlschemas.google.com/" r:id="rId5" roundtripDataChecksum="yEUiRT4xkqKfTeNbxbu0UTGEeZ70DIz6vgWuSy4HDFw="/>
    </ext>
  </extLst>
</workbook>
</file>

<file path=xl/sharedStrings.xml><?xml version="1.0" encoding="utf-8"?>
<sst xmlns="http://schemas.openxmlformats.org/spreadsheetml/2006/main" count="88" uniqueCount="88">
  <si>
    <t>Day</t>
  </si>
  <si>
    <t>Balance</t>
  </si>
  <si>
    <t>Daily % Growth</t>
  </si>
  <si>
    <t>Daily Profit Goal</t>
  </si>
  <si>
    <r>
      <rPr>
        <rFont val="Times New Roman"/>
        <b/>
        <color theme="1"/>
        <sz val="12.0"/>
      </rPr>
      <t xml:space="preserve">Necessary Lot Size Based On </t>
    </r>
    <r>
      <rPr>
        <rFont val="Times New Roman"/>
        <b/>
        <i/>
        <color theme="1"/>
        <sz val="12.0"/>
        <u/>
      </rPr>
      <t>ONE</t>
    </r>
    <r>
      <rPr>
        <rFont val="Times New Roman"/>
        <b/>
        <color theme="1"/>
        <sz val="12.0"/>
      </rPr>
      <t xml:space="preserve"> Trade Per Day</t>
    </r>
  </si>
  <si>
    <t>Deposit:</t>
  </si>
  <si>
    <t>TP:</t>
  </si>
  <si>
    <r>
      <rPr>
        <rFont val="Times New Roman"/>
        <color theme="1"/>
        <sz val="10.0"/>
      </rPr>
      <t xml:space="preserve">  ^   for more than one trade </t>
    </r>
    <r>
      <rPr>
        <rFont val="Times New Roman"/>
        <b/>
        <color theme="1"/>
        <sz val="11.0"/>
      </rPr>
      <t>divide</t>
    </r>
    <r>
      <rPr>
        <rFont val="Times New Roman"/>
        <color theme="1"/>
        <sz val="10.0"/>
      </rPr>
      <t xml:space="preserve"> lot size by </t>
    </r>
    <r>
      <rPr>
        <rFont val="Times New Roman"/>
        <b/>
        <color theme="1"/>
        <sz val="11.0"/>
      </rPr>
      <t>#</t>
    </r>
    <r>
      <rPr>
        <rFont val="Times New Roman"/>
        <color theme="1"/>
        <sz val="10.0"/>
      </rPr>
      <t xml:space="preserve"> of desired daily trades</t>
    </r>
  </si>
  <si>
    <t xml:space="preserve"> </t>
  </si>
  <si>
    <t>SL:</t>
  </si>
  <si>
    <t>15-20</t>
  </si>
  <si>
    <t>20-25</t>
  </si>
  <si>
    <t>25-30</t>
  </si>
  <si>
    <t>&lt;-- MT4 measures MICROpips so add a zero onto trailing SL</t>
  </si>
  <si>
    <t>ALL SL:TP IS 1:3</t>
  </si>
  <si>
    <t>Personal Goals:</t>
  </si>
  <si>
    <t>Binary Strategy:</t>
  </si>
  <si>
    <t>Daily</t>
  </si>
  <si>
    <t xml:space="preserve">Weekly </t>
  </si>
  <si>
    <t>Monthly</t>
  </si>
  <si>
    <t>Yearly</t>
  </si>
  <si>
    <t>Job Income Equivalent</t>
  </si>
  <si>
    <t>40hr/week @12.50/hr</t>
  </si>
  <si>
    <t>Every 4 wins Up your Trading Stage to the Next level</t>
  </si>
  <si>
    <t>40hr/week @31.25/hr</t>
  </si>
  <si>
    <t>40hr/week @62.50/hr</t>
  </si>
  <si>
    <t xml:space="preserve">BALANCE </t>
  </si>
  <si>
    <t>WINS (OUT OF 4)</t>
  </si>
  <si>
    <t>Current Trade Amount</t>
  </si>
  <si>
    <t>40hr/week @81.25/hr</t>
  </si>
  <si>
    <t>40hr/week @93.75/hr</t>
  </si>
  <si>
    <t>40hr/week @125.00/hr</t>
  </si>
  <si>
    <t>TRADING STAGE</t>
  </si>
  <si>
    <t>WINNING TRADE AMOUNT</t>
  </si>
  <si>
    <t>40hr/week @187.50/hr</t>
  </si>
  <si>
    <t>1</t>
  </si>
  <si>
    <t>40hr/week @250.00/hr</t>
  </si>
  <si>
    <t>30 Days Earnings Calculator:</t>
  </si>
  <si>
    <t>TRADING DAYS</t>
  </si>
  <si>
    <t>GOAL</t>
  </si>
  <si>
    <t>ACTUAL</t>
  </si>
  <si>
    <t>Beginning Balance:</t>
  </si>
  <si>
    <t>Daily Earnings Total:</t>
  </si>
  <si>
    <t>Total Earnings:</t>
  </si>
  <si>
    <t>Day 1</t>
  </si>
  <si>
    <t>Day 2</t>
  </si>
  <si>
    <t>Day 3</t>
  </si>
  <si>
    <t>Day 4</t>
  </si>
  <si>
    <t>Day 5</t>
  </si>
  <si>
    <t>Day 6</t>
  </si>
  <si>
    <t>Week 1  - Total</t>
  </si>
  <si>
    <t>Day 7</t>
  </si>
  <si>
    <t>Day 8</t>
  </si>
  <si>
    <t>Day 9</t>
  </si>
  <si>
    <t>Tips:</t>
  </si>
  <si>
    <t>Day 10</t>
  </si>
  <si>
    <t>1) 4hr Candles: 5am, 9am, 1pm, 5pm, 9pm, 1am</t>
  </si>
  <si>
    <t>Day 11</t>
  </si>
  <si>
    <t>Week 2 - Total</t>
  </si>
  <si>
    <t>2) Check the News</t>
  </si>
  <si>
    <t>Day 12</t>
  </si>
  <si>
    <t>3) Perfect Set Up: Arrow, Color Change, TDI Outside Break</t>
  </si>
  <si>
    <t>Day 13</t>
  </si>
  <si>
    <t>4) Trade With the Trend</t>
  </si>
  <si>
    <t>Day 14</t>
  </si>
  <si>
    <t>5) Check Raheem's Weekly Session Predictions</t>
  </si>
  <si>
    <t>Day 15</t>
  </si>
  <si>
    <t>Day 16</t>
  </si>
  <si>
    <t>Week 3 - Total</t>
  </si>
  <si>
    <t>Day 17</t>
  </si>
  <si>
    <t>Day 18</t>
  </si>
  <si>
    <t>Day 19</t>
  </si>
  <si>
    <t>Day 20</t>
  </si>
  <si>
    <t>Day 21</t>
  </si>
  <si>
    <t>Week 4 - Total</t>
  </si>
  <si>
    <t>Day 22</t>
  </si>
  <si>
    <t>Day 23</t>
  </si>
  <si>
    <t>Day 24</t>
  </si>
  <si>
    <t>Day 25</t>
  </si>
  <si>
    <t>Day 26</t>
  </si>
  <si>
    <t>Week 5 - Total</t>
  </si>
  <si>
    <t>Day 27</t>
  </si>
  <si>
    <t>Day 28</t>
  </si>
  <si>
    <t>Day 29</t>
  </si>
  <si>
    <t>Day 30</t>
  </si>
  <si>
    <t>Day 31</t>
  </si>
  <si>
    <t>Week 6 - Total</t>
  </si>
  <si>
    <t>Total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</si>
</sst>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3">
    <numFmt numFmtId="164" formatCode="&quot;$&quot;#,##0.00"/>
    <numFmt numFmtId="165" formatCode="&quot;$&quot;#,##0_);[Red]\(&quot;$&quot;#,##0\)"/>
    <numFmt numFmtId="166" formatCode="_(&quot;$&quot;* #,##0.00_);_(&quot;$&quot;* \(#,##0.00\);_(&quot;$&quot;* &quot;-&quot;??_);_(@_)"/>
  </numFmts>
  <fonts count="16">
    <font>
      <sz val="11.0"/>
      <color theme="1"/>
      <name val="Calibri"/>
      <scheme val="minor"/>
    </font>
    <font>
      <b/>
      <sz val="12.0"/>
      <color theme="1"/>
      <name val="Times New Roman"/>
    </font>
    <font/>
    <font>
      <sz val="12.0"/>
      <color theme="1"/>
      <name val="Times New Roman"/>
    </font>
    <font>
      <sz val="10.0"/>
      <color theme="1"/>
      <name val="Calibri"/>
    </font>
    <font>
      <sz val="11.0"/>
      <color theme="1"/>
      <name val="Calibri"/>
    </font>
    <font>
      <sz val="10.0"/>
      <color theme="1"/>
      <name val="Times New Roman"/>
    </font>
    <font>
      <b/>
      <sz val="10.0"/>
      <color theme="1"/>
      <name val="Calibri"/>
    </font>
    <font>
      <b/>
      <sz val="11.0"/>
      <color theme="1"/>
      <name val="Calibri"/>
    </font>
    <font>
      <sz val="16.0"/>
      <color theme="1"/>
      <name val="Times New Roman"/>
    </font>
    <font>
      <sz val="16.0"/>
      <color theme="1"/>
      <name val="Calibri"/>
    </font>
    <font>
      <sz val="11.0"/>
      <color theme="1"/>
      <name val="Times New Roman"/>
    </font>
    <font>
      <b/>
      <sz val="12.0"/>
      <color theme="1"/>
      <name val="Calibri"/>
    </font>
    <font>
      <b/>
      <sz val="11.0"/>
      <color theme="1"/>
      <name val="Times New Roman"/>
    </font>
    <font>
      <sz val="12.0"/>
      <color theme="1"/>
      <name val="Calibri"/>
    </font>
    <font>
      <b/>
      <i/>
      <u/>
      <sz val="11.0"/>
      <color theme="1"/>
      <name val="Calibri"/>
    </font>
  </fonts>
  <fills count="15">
    <fill>
      <patternFill patternType="none"/>
    </fill>
    <fill>
      <patternFill patternType="lightGray"/>
    </fill>
    <fill>
      <patternFill patternType="solid">
        <fgColor rgb="FFC6D9F0"/>
        <bgColor rgb="FFC6D9F0"/>
      </patternFill>
    </fill>
    <fill>
      <patternFill patternType="solid">
        <fgColor rgb="FF595959"/>
        <bgColor rgb="FF595959"/>
      </patternFill>
    </fill>
    <fill>
      <patternFill patternType="solid">
        <fgColor rgb="FF7F7F7F"/>
        <bgColor rgb="FF7F7F7F"/>
      </patternFill>
    </fill>
    <fill>
      <patternFill patternType="solid">
        <fgColor rgb="FF17365D"/>
        <bgColor rgb="FF17365D"/>
      </patternFill>
    </fill>
    <fill>
      <patternFill patternType="solid">
        <fgColor rgb="FFA5A5A5"/>
        <bgColor rgb="FFA5A5A5"/>
      </patternFill>
    </fill>
    <fill>
      <patternFill patternType="solid">
        <fgColor rgb="FFBFBFBF"/>
        <bgColor rgb="FFBFBFBF"/>
      </patternFill>
    </fill>
    <fill>
      <patternFill patternType="solid">
        <fgColor rgb="FF366092"/>
        <bgColor rgb="FF366092"/>
      </patternFill>
    </fill>
    <fill>
      <patternFill patternType="solid">
        <fgColor rgb="FF76923C"/>
        <bgColor rgb="FF76923C"/>
      </patternFill>
    </fill>
    <fill>
      <patternFill patternType="solid">
        <fgColor rgb="FFD99594"/>
        <bgColor rgb="FFD99594"/>
      </patternFill>
    </fill>
    <fill>
      <patternFill patternType="solid">
        <fgColor rgb="FFB2A1C7"/>
        <bgColor rgb="FFB2A1C7"/>
      </patternFill>
    </fill>
    <fill>
      <patternFill patternType="solid">
        <fgColor rgb="FFFABF8F"/>
        <bgColor rgb="FFFABF8F"/>
      </patternFill>
    </fill>
    <fill>
      <patternFill patternType="solid">
        <fgColor rgb="FFDDD9C3"/>
        <bgColor rgb="FFDDD9C3"/>
      </patternFill>
    </fill>
    <fill>
      <patternFill patternType="solid">
        <fgColor rgb="FFFFFF00"/>
        <bgColor rgb="FFFFFF00"/>
      </patternFill>
    </fill>
  </fills>
  <borders count="26">
    <border/>
    <border>
      <left style="thin">
        <color rgb="FF000000"/>
      </left>
      <right style="thin">
        <color rgb="FF000000"/>
      </right>
      <top style="thin">
        <color rgb="FF000000"/>
      </top>
      <bottom/>
    </border>
    <border>
      <left/>
      <top style="thin">
        <color rgb="FF000000"/>
      </top>
      <bottom/>
    </border>
    <border>
      <top style="thin">
        <color rgb="FF000000"/>
      </top>
      <bottom/>
    </border>
    <border>
      <right/>
      <top style="thin">
        <color rgb="FF000000"/>
      </top>
      <bottom/>
    </border>
    <border>
      <left/>
      <right/>
      <top style="thin">
        <color rgb="FF000000"/>
      </top>
      <bottom/>
    </border>
    <border>
      <left/>
      <right style="thin">
        <color rgb="FF000000"/>
      </right>
      <top style="thin">
        <color rgb="FF000000"/>
      </top>
      <bottom/>
    </border>
    <border>
      <left style="thin">
        <color rgb="FF000000"/>
      </left>
      <right style="thin">
        <color rgb="FF000000"/>
      </right>
      <top/>
      <bottom/>
    </border>
    <border>
      <left/>
      <right/>
      <top/>
      <bottom style="thick">
        <color rgb="FF000000"/>
      </bottom>
    </border>
    <border>
      <left/>
      <top/>
      <bottom/>
    </border>
    <border>
      <top/>
      <bottom/>
    </border>
    <border>
      <right style="thin">
        <color rgb="FF000000"/>
      </right>
      <top/>
      <bottom/>
    </border>
    <border>
      <left style="thin">
        <color rgb="FF000000"/>
      </left>
      <right style="thin">
        <color rgb="FF000000"/>
      </right>
      <top/>
      <bottom style="thin">
        <color rgb="FF000000"/>
      </bottom>
    </border>
    <border>
      <left/>
      <right/>
      <top/>
      <bottom style="thin">
        <color rgb="FF000000"/>
      </bottom>
    </border>
    <border>
      <left/>
      <right style="thin">
        <color rgb="FF000000"/>
      </right>
      <top/>
      <bottom style="thin">
        <color rgb="FF000000"/>
      </bottom>
    </border>
    <border>
      <left style="thin">
        <color rgb="FF000000"/>
      </left>
      <right/>
      <top style="thin">
        <color rgb="FF000000"/>
      </top>
      <bottom/>
    </border>
    <border>
      <left style="thin">
        <color rgb="FF000000"/>
      </left>
      <right/>
      <top/>
      <bottom/>
    </border>
    <border>
      <left/>
      <right style="thin">
        <color rgb="FF000000"/>
      </right>
      <top/>
      <bottom/>
    </border>
    <border>
      <left/>
      <right/>
      <top/>
      <bottom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/>
      <top style="thin">
        <color rgb="FF000000"/>
      </top>
      <bottom style="thin">
        <color rgb="FF000000"/>
      </bottom>
    </border>
    <border>
      <left style="thin">
        <color rgb="FF000000"/>
      </left>
      <right/>
      <top/>
      <bottom style="thin">
        <color rgb="FF000000"/>
      </bottom>
    </border>
    <border>
      <left/>
      <right/>
      <top style="thin">
        <color rgb="FF000000"/>
      </top>
      <bottom style="thin">
        <color rgb="FF000000"/>
      </bottom>
    </border>
    <border>
      <left/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117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/>
    </xf>
    <xf borderId="1" fillId="2" fontId="1" numFmtId="4" xfId="0" applyAlignment="1" applyBorder="1" applyFont="1" applyNumberFormat="1">
      <alignment horizontal="center"/>
    </xf>
    <xf borderId="1" fillId="2" fontId="1" numFmtId="9" xfId="0" applyAlignment="1" applyBorder="1" applyFont="1" applyNumberFormat="1">
      <alignment horizontal="center"/>
    </xf>
    <xf borderId="2" fillId="2" fontId="1" numFmtId="0" xfId="0" applyAlignment="1" applyBorder="1" applyFont="1">
      <alignment horizontal="center"/>
    </xf>
    <xf borderId="3" fillId="0" fontId="2" numFmtId="0" xfId="0" applyBorder="1" applyFont="1"/>
    <xf borderId="4" fillId="0" fontId="2" numFmtId="0" xfId="0" applyBorder="1" applyFont="1"/>
    <xf borderId="5" fillId="2" fontId="3" numFmtId="0" xfId="0" applyBorder="1" applyFont="1"/>
    <xf borderId="6" fillId="2" fontId="3" numFmtId="0" xfId="0" applyBorder="1" applyFont="1"/>
    <xf borderId="7" fillId="2" fontId="4" numFmtId="0" xfId="0" applyAlignment="1" applyBorder="1" applyFont="1">
      <alignment horizontal="right"/>
    </xf>
    <xf borderId="7" fillId="2" fontId="3" numFmtId="164" xfId="0" applyAlignment="1" applyBorder="1" applyFont="1" applyNumberFormat="1">
      <alignment horizontal="center" readingOrder="0"/>
    </xf>
    <xf borderId="7" fillId="2" fontId="3" numFmtId="9" xfId="0" applyAlignment="1" applyBorder="1" applyFont="1" applyNumberFormat="1">
      <alignment horizontal="center" readingOrder="0"/>
    </xf>
    <xf borderId="7" fillId="2" fontId="5" numFmtId="0" xfId="0" applyBorder="1" applyFont="1"/>
    <xf borderId="8" fillId="2" fontId="1" numFmtId="0" xfId="0" applyAlignment="1" applyBorder="1" applyFont="1">
      <alignment horizontal="center"/>
    </xf>
    <xf borderId="8" fillId="2" fontId="3" numFmtId="0" xfId="0" applyAlignment="1" applyBorder="1" applyFont="1">
      <alignment horizontal="center"/>
    </xf>
    <xf borderId="9" fillId="2" fontId="6" numFmtId="0" xfId="0" applyAlignment="1" applyBorder="1" applyFont="1">
      <alignment horizontal="left"/>
    </xf>
    <xf borderId="10" fillId="0" fontId="2" numFmtId="0" xfId="0" applyBorder="1" applyFont="1"/>
    <xf borderId="11" fillId="0" fontId="2" numFmtId="0" xfId="0" applyBorder="1" applyFont="1"/>
    <xf borderId="12" fillId="2" fontId="3" numFmtId="0" xfId="0" applyAlignment="1" applyBorder="1" applyFont="1">
      <alignment horizontal="center"/>
    </xf>
    <xf borderId="12" fillId="2" fontId="7" numFmtId="4" xfId="0" applyBorder="1" applyFont="1" applyNumberFormat="1"/>
    <xf borderId="12" fillId="2" fontId="5" numFmtId="0" xfId="0" applyAlignment="1" applyBorder="1" applyFont="1">
      <alignment readingOrder="0"/>
    </xf>
    <xf borderId="12" fillId="2" fontId="3" numFmtId="0" xfId="0" applyBorder="1" applyFont="1"/>
    <xf borderId="13" fillId="2" fontId="8" numFmtId="0" xfId="0" applyAlignment="1" applyBorder="1" applyFont="1">
      <alignment horizontal="center"/>
    </xf>
    <xf borderId="13" fillId="2" fontId="5" numFmtId="16" xfId="0" applyAlignment="1" applyBorder="1" applyFont="1" applyNumberFormat="1">
      <alignment horizontal="center"/>
    </xf>
    <xf borderId="13" fillId="2" fontId="5" numFmtId="0" xfId="0" applyAlignment="1" applyBorder="1" applyFont="1">
      <alignment horizontal="center"/>
    </xf>
    <xf borderId="13" fillId="2" fontId="6" numFmtId="0" xfId="0" applyBorder="1" applyFont="1"/>
    <xf borderId="14" fillId="2" fontId="6" numFmtId="0" xfId="0" applyAlignment="1" applyBorder="1" applyFont="1">
      <alignment horizontal="center"/>
    </xf>
    <xf borderId="0" fillId="0" fontId="5" numFmtId="4" xfId="0" applyFont="1" applyNumberFormat="1"/>
    <xf borderId="0" fillId="0" fontId="3" numFmtId="0" xfId="0" applyFont="1"/>
    <xf borderId="1" fillId="3" fontId="3" numFmtId="0" xfId="0" applyAlignment="1" applyBorder="1" applyFill="1" applyFont="1">
      <alignment horizontal="center"/>
    </xf>
    <xf borderId="15" fillId="3" fontId="3" numFmtId="164" xfId="0" applyAlignment="1" applyBorder="1" applyFont="1" applyNumberFormat="1">
      <alignment horizontal="center"/>
    </xf>
    <xf borderId="1" fillId="3" fontId="3" numFmtId="10" xfId="0" applyAlignment="1" applyBorder="1" applyFont="1" applyNumberFormat="1">
      <alignment horizontal="center"/>
    </xf>
    <xf borderId="6" fillId="3" fontId="3" numFmtId="164" xfId="0" applyAlignment="1" applyBorder="1" applyFont="1" applyNumberFormat="1">
      <alignment horizontal="center"/>
    </xf>
    <xf borderId="5" fillId="3" fontId="3" numFmtId="0" xfId="0" applyBorder="1" applyFont="1"/>
    <xf borderId="1" fillId="3" fontId="3" numFmtId="4" xfId="0" applyAlignment="1" applyBorder="1" applyFont="1" applyNumberFormat="1">
      <alignment horizontal="center"/>
    </xf>
    <xf borderId="7" fillId="3" fontId="3" numFmtId="0" xfId="0" applyAlignment="1" applyBorder="1" applyFont="1">
      <alignment horizontal="center"/>
    </xf>
    <xf borderId="16" fillId="3" fontId="3" numFmtId="164" xfId="0" applyAlignment="1" applyBorder="1" applyFont="1" applyNumberFormat="1">
      <alignment horizontal="center"/>
    </xf>
    <xf borderId="7" fillId="3" fontId="3" numFmtId="10" xfId="0" applyAlignment="1" applyBorder="1" applyFont="1" applyNumberFormat="1">
      <alignment horizontal="center"/>
    </xf>
    <xf borderId="17" fillId="3" fontId="3" numFmtId="164" xfId="0" applyAlignment="1" applyBorder="1" applyFont="1" applyNumberFormat="1">
      <alignment horizontal="center"/>
    </xf>
    <xf borderId="18" fillId="3" fontId="3" numFmtId="0" xfId="0" applyBorder="1" applyFont="1"/>
    <xf borderId="7" fillId="3" fontId="3" numFmtId="4" xfId="0" applyAlignment="1" applyBorder="1" applyFont="1" applyNumberFormat="1">
      <alignment horizontal="center"/>
    </xf>
    <xf borderId="0" fillId="0" fontId="9" numFmtId="0" xfId="0" applyFont="1"/>
    <xf borderId="0" fillId="0" fontId="10" numFmtId="0" xfId="0" applyFont="1"/>
    <xf borderId="19" fillId="4" fontId="3" numFmtId="0" xfId="0" applyBorder="1" applyFill="1" applyFont="1"/>
    <xf borderId="15" fillId="5" fontId="5" numFmtId="0" xfId="0" applyBorder="1" applyFill="1" applyFont="1"/>
    <xf borderId="5" fillId="5" fontId="5" numFmtId="0" xfId="0" applyBorder="1" applyFont="1"/>
    <xf borderId="6" fillId="5" fontId="5" numFmtId="0" xfId="0" applyBorder="1" applyFont="1"/>
    <xf borderId="7" fillId="4" fontId="3" numFmtId="165" xfId="0" applyBorder="1" applyFont="1" applyNumberFormat="1"/>
    <xf borderId="7" fillId="4" fontId="5" numFmtId="165" xfId="0" applyBorder="1" applyFont="1" applyNumberFormat="1"/>
    <xf borderId="7" fillId="4" fontId="11" numFmtId="0" xfId="0" applyBorder="1" applyFont="1"/>
    <xf borderId="16" fillId="5" fontId="5" numFmtId="0" xfId="0" applyBorder="1" applyFont="1"/>
    <xf borderId="18" fillId="5" fontId="5" numFmtId="0" xfId="0" applyBorder="1" applyFont="1"/>
    <xf borderId="20" fillId="0" fontId="5" numFmtId="0" xfId="0" applyBorder="1" applyFont="1"/>
    <xf borderId="21" fillId="0" fontId="8" numFmtId="0" xfId="0" applyBorder="1" applyFont="1"/>
    <xf borderId="17" fillId="5" fontId="5" numFmtId="166" xfId="0" applyBorder="1" applyFont="1" applyNumberFormat="1"/>
    <xf borderId="7" fillId="4" fontId="5" numFmtId="0" xfId="0" applyBorder="1" applyFont="1"/>
    <xf borderId="18" fillId="5" fontId="8" numFmtId="0" xfId="0" applyBorder="1" applyFont="1"/>
    <xf borderId="17" fillId="5" fontId="5" numFmtId="0" xfId="0" applyBorder="1" applyFont="1"/>
    <xf borderId="19" fillId="6" fontId="8" numFmtId="0" xfId="0" applyAlignment="1" applyBorder="1" applyFill="1" applyFont="1">
      <alignment horizontal="right"/>
    </xf>
    <xf borderId="19" fillId="6" fontId="8" numFmtId="0" xfId="0" applyBorder="1" applyFont="1"/>
    <xf borderId="19" fillId="7" fontId="5" numFmtId="164" xfId="0" applyBorder="1" applyFill="1" applyFont="1" applyNumberFormat="1"/>
    <xf borderId="19" fillId="7" fontId="5" numFmtId="0" xfId="0" applyAlignment="1" applyBorder="1" applyFont="1">
      <alignment horizontal="center"/>
    </xf>
    <xf borderId="19" fillId="7" fontId="5" numFmtId="0" xfId="0" applyBorder="1" applyFont="1"/>
    <xf borderId="19" fillId="7" fontId="5" numFmtId="49" xfId="0" applyBorder="1" applyFont="1" applyNumberFormat="1"/>
    <xf borderId="19" fillId="7" fontId="5" numFmtId="166" xfId="0" applyBorder="1" applyFont="1" applyNumberFormat="1"/>
    <xf borderId="18" fillId="3" fontId="3" numFmtId="0" xfId="0" applyAlignment="1" applyBorder="1" applyFont="1">
      <alignment horizontal="center"/>
    </xf>
    <xf borderId="12" fillId="4" fontId="3" numFmtId="165" xfId="0" applyBorder="1" applyFont="1" applyNumberFormat="1"/>
    <xf borderId="12" fillId="4" fontId="5" numFmtId="165" xfId="0" applyBorder="1" applyFont="1" applyNumberFormat="1"/>
    <xf borderId="12" fillId="4" fontId="5" numFmtId="0" xfId="0" applyBorder="1" applyFont="1"/>
    <xf borderId="22" fillId="3" fontId="12" numFmtId="0" xfId="0" applyBorder="1" applyFont="1"/>
    <xf borderId="19" fillId="3" fontId="8" numFmtId="0" xfId="0" applyBorder="1" applyFont="1"/>
    <xf borderId="19" fillId="3" fontId="1" numFmtId="0" xfId="0" applyBorder="1" applyFont="1"/>
    <xf borderId="19" fillId="3" fontId="5" numFmtId="0" xfId="0" applyBorder="1" applyFont="1"/>
    <xf borderId="19" fillId="3" fontId="3" numFmtId="0" xfId="0" applyBorder="1" applyFont="1"/>
    <xf borderId="1" fillId="4" fontId="13" numFmtId="0" xfId="0" applyBorder="1" applyFont="1"/>
    <xf borderId="1" fillId="8" fontId="11" numFmtId="164" xfId="0" applyBorder="1" applyFill="1" applyFont="1" applyNumberFormat="1"/>
    <xf borderId="1" fillId="9" fontId="11" numFmtId="164" xfId="0" applyBorder="1" applyFill="1" applyFont="1" applyNumberFormat="1"/>
    <xf borderId="19" fillId="10" fontId="3" numFmtId="164" xfId="0" applyBorder="1" applyFill="1" applyFont="1" applyNumberFormat="1"/>
    <xf borderId="19" fillId="11" fontId="3" numFmtId="164" xfId="0" applyBorder="1" applyFill="1" applyFont="1" applyNumberFormat="1"/>
    <xf borderId="19" fillId="12" fontId="5" numFmtId="164" xfId="0" applyBorder="1" applyFill="1" applyFont="1" applyNumberFormat="1"/>
    <xf borderId="7" fillId="4" fontId="13" numFmtId="0" xfId="0" applyBorder="1" applyFont="1"/>
    <xf borderId="7" fillId="8" fontId="11" numFmtId="164" xfId="0" applyBorder="1" applyFont="1" applyNumberFormat="1"/>
    <xf borderId="7" fillId="9" fontId="11" numFmtId="164" xfId="0" applyBorder="1" applyFont="1" applyNumberFormat="1"/>
    <xf borderId="0" fillId="0" fontId="5" numFmtId="0" xfId="0" applyFont="1"/>
    <xf borderId="19" fillId="7" fontId="3" numFmtId="0" xfId="0" applyBorder="1" applyFont="1"/>
    <xf borderId="0" fillId="0" fontId="3" numFmtId="164" xfId="0" applyFont="1" applyNumberFormat="1"/>
    <xf borderId="23" fillId="5" fontId="5" numFmtId="0" xfId="0" applyBorder="1" applyFont="1"/>
    <xf borderId="13" fillId="5" fontId="5" numFmtId="0" xfId="0" applyBorder="1" applyFont="1"/>
    <xf borderId="14" fillId="5" fontId="5" numFmtId="0" xfId="0" applyBorder="1" applyFont="1"/>
    <xf borderId="1" fillId="13" fontId="10" numFmtId="0" xfId="0" applyBorder="1" applyFill="1" applyFont="1"/>
    <xf borderId="5" fillId="13" fontId="5" numFmtId="0" xfId="0" applyBorder="1" applyFont="1"/>
    <xf borderId="6" fillId="13" fontId="5" numFmtId="0" xfId="0" applyBorder="1" applyFont="1"/>
    <xf borderId="22" fillId="13" fontId="14" numFmtId="0" xfId="0" applyBorder="1" applyFont="1"/>
    <xf borderId="24" fillId="13" fontId="5" numFmtId="0" xfId="0" applyBorder="1" applyFont="1"/>
    <xf borderId="25" fillId="13" fontId="5" numFmtId="0" xfId="0" applyBorder="1" applyFont="1"/>
    <xf borderId="22" fillId="13" fontId="5" numFmtId="0" xfId="0" applyBorder="1" applyFont="1"/>
    <xf borderId="23" fillId="13" fontId="5" numFmtId="0" xfId="0" applyBorder="1" applyFont="1"/>
    <xf borderId="13" fillId="13" fontId="5" numFmtId="0" xfId="0" applyBorder="1" applyFont="1"/>
    <xf borderId="14" fillId="13" fontId="5" numFmtId="0" xfId="0" applyBorder="1" applyFont="1"/>
    <xf borderId="16" fillId="9" fontId="11" numFmtId="164" xfId="0" applyBorder="1" applyFont="1" applyNumberFormat="1"/>
    <xf borderId="12" fillId="4" fontId="13" numFmtId="0" xfId="0" applyBorder="1" applyFont="1"/>
    <xf borderId="14" fillId="8" fontId="11" numFmtId="164" xfId="0" applyBorder="1" applyFont="1" applyNumberFormat="1"/>
    <xf borderId="14" fillId="9" fontId="11" numFmtId="164" xfId="0" applyBorder="1" applyFont="1" applyNumberFormat="1"/>
    <xf borderId="25" fillId="7" fontId="3" numFmtId="0" xfId="0" applyBorder="1" applyFont="1"/>
    <xf borderId="12" fillId="3" fontId="3" numFmtId="0" xfId="0" applyBorder="1" applyFont="1"/>
    <xf borderId="12" fillId="14" fontId="3" numFmtId="164" xfId="0" applyBorder="1" applyFill="1" applyFont="1" applyNumberFormat="1"/>
    <xf borderId="7" fillId="3" fontId="5" numFmtId="0" xfId="0" applyAlignment="1" applyBorder="1" applyFont="1">
      <alignment horizontal="center"/>
    </xf>
    <xf borderId="18" fillId="3" fontId="5" numFmtId="0" xfId="0" applyBorder="1" applyFont="1"/>
    <xf borderId="12" fillId="3" fontId="5" numFmtId="0" xfId="0" applyAlignment="1" applyBorder="1" applyFont="1">
      <alignment horizontal="center"/>
    </xf>
    <xf borderId="23" fillId="3" fontId="3" numFmtId="164" xfId="0" applyAlignment="1" applyBorder="1" applyFont="1" applyNumberFormat="1">
      <alignment horizontal="center"/>
    </xf>
    <xf borderId="12" fillId="3" fontId="3" numFmtId="10" xfId="0" applyAlignment="1" applyBorder="1" applyFont="1" applyNumberFormat="1">
      <alignment horizontal="center"/>
    </xf>
    <xf borderId="14" fillId="3" fontId="3" numFmtId="164" xfId="0" applyAlignment="1" applyBorder="1" applyFont="1" applyNumberFormat="1">
      <alignment horizontal="center"/>
    </xf>
    <xf borderId="13" fillId="3" fontId="5" numFmtId="0" xfId="0" applyBorder="1" applyFont="1"/>
    <xf borderId="12" fillId="3" fontId="3" numFmtId="4" xfId="0" applyAlignment="1" applyBorder="1" applyFont="1" applyNumberFormat="1">
      <alignment horizontal="center"/>
    </xf>
    <xf borderId="0" fillId="0" fontId="5" numFmtId="0" xfId="0" applyAlignment="1" applyFont="1">
      <alignment horizontal="center"/>
    </xf>
    <xf borderId="0" fillId="0" fontId="5" numFmtId="164" xfId="0" applyAlignment="1" applyFont="1" applyNumberFormat="1">
      <alignment horizontal="center"/>
    </xf>
    <xf borderId="0" fillId="0" fontId="15" numFmtId="0" xfId="0" applyAlignment="1" applyFont="1">
      <alignment horizont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8.86"/>
    <col customWidth="1" min="2" max="2" width="27.14"/>
    <col customWidth="1" min="3" max="3" width="20.86"/>
    <col customWidth="1" min="4" max="4" width="23.71"/>
    <col customWidth="1" min="5" max="5" width="5.71"/>
    <col customWidth="1" min="6" max="6" width="15.43"/>
    <col customWidth="1" min="7" max="7" width="12.14"/>
    <col customWidth="1" min="8" max="8" width="13.14"/>
    <col customWidth="1" min="9" max="9" width="8.86"/>
    <col customWidth="1" min="10" max="10" width="21.71"/>
    <col customWidth="1" min="11" max="11" width="19.29"/>
    <col customWidth="1" min="12" max="12" width="17.71"/>
    <col customWidth="1" min="13" max="13" width="20.29"/>
    <col customWidth="1" min="14" max="14" width="29.29"/>
    <col customWidth="1" min="15" max="15" width="16.43"/>
    <col customWidth="1" min="16" max="16" width="20.71"/>
    <col customWidth="1" min="17" max="17" width="14.43"/>
    <col customWidth="1" min="18" max="18" width="30.29"/>
    <col customWidth="1" min="19" max="19" width="32.43"/>
    <col customWidth="1" min="20" max="20" width="5.29"/>
    <col customWidth="1" min="21" max="26" width="8.86"/>
  </cols>
  <sheetData>
    <row r="1">
      <c r="A1" s="1" t="s">
        <v>0</v>
      </c>
      <c r="B1" s="2" t="s">
        <v>1</v>
      </c>
      <c r="C1" s="3" t="s">
        <v>2</v>
      </c>
      <c r="D1" s="1" t="s">
        <v>3</v>
      </c>
      <c r="E1" s="4" t="s">
        <v>4</v>
      </c>
      <c r="F1" s="5"/>
      <c r="G1" s="5"/>
      <c r="H1" s="5"/>
      <c r="I1" s="5"/>
      <c r="J1" s="6"/>
      <c r="K1" s="7"/>
      <c r="L1" s="7"/>
      <c r="M1" s="7"/>
      <c r="N1" s="8"/>
    </row>
    <row r="2">
      <c r="A2" s="9" t="s">
        <v>5</v>
      </c>
      <c r="B2" s="10">
        <v>2561.0</v>
      </c>
      <c r="C2" s="11">
        <v>0.05</v>
      </c>
      <c r="D2" s="12"/>
      <c r="E2" s="13" t="s">
        <v>6</v>
      </c>
      <c r="F2" s="14">
        <v>25.0</v>
      </c>
      <c r="G2" s="14">
        <v>75.0</v>
      </c>
      <c r="H2" s="14">
        <v>100.0</v>
      </c>
      <c r="I2" s="15" t="s">
        <v>7</v>
      </c>
      <c r="J2" s="16"/>
      <c r="K2" s="16"/>
      <c r="L2" s="16"/>
      <c r="M2" s="16"/>
      <c r="N2" s="17"/>
    </row>
    <row r="3">
      <c r="A3" s="18"/>
      <c r="B3" s="19"/>
      <c r="C3" s="20" t="s">
        <v>8</v>
      </c>
      <c r="D3" s="21"/>
      <c r="E3" s="22" t="s">
        <v>9</v>
      </c>
      <c r="F3" s="23" t="s">
        <v>10</v>
      </c>
      <c r="G3" s="24" t="s">
        <v>11</v>
      </c>
      <c r="H3" s="24" t="s">
        <v>12</v>
      </c>
      <c r="I3" s="25" t="s">
        <v>13</v>
      </c>
      <c r="J3" s="25"/>
      <c r="K3" s="25"/>
      <c r="L3" s="25"/>
      <c r="M3" s="25"/>
      <c r="N3" s="26"/>
    </row>
    <row r="4">
      <c r="B4" s="27"/>
      <c r="I4" s="28"/>
      <c r="J4" s="28" t="s">
        <v>14</v>
      </c>
      <c r="K4" s="28"/>
      <c r="L4" s="28"/>
      <c r="M4" s="28"/>
      <c r="N4" s="28"/>
    </row>
    <row r="5">
      <c r="A5" s="29">
        <v>1.0</v>
      </c>
      <c r="B5" s="30">
        <f>B2*C2+B2</f>
        <v>2689.05</v>
      </c>
      <c r="C5" s="31">
        <f t="shared" ref="C5:C63" si="1">$C$2</f>
        <v>0.05</v>
      </c>
      <c r="D5" s="32">
        <f>B5-B2</f>
        <v>128.05</v>
      </c>
      <c r="E5" s="33"/>
      <c r="F5" s="34">
        <f>D5/(F2*10)</f>
        <v>0.5122</v>
      </c>
      <c r="G5" s="34">
        <f>D5/(G2*10)</f>
        <v>0.1707333333</v>
      </c>
      <c r="H5" s="34">
        <f>D5/(H2*10)</f>
        <v>0.12805</v>
      </c>
      <c r="I5" s="28"/>
      <c r="J5" s="28"/>
    </row>
    <row r="6">
      <c r="A6" s="35">
        <v>2.0</v>
      </c>
      <c r="B6" s="36">
        <f>B5*C2+B5</f>
        <v>2823.5025</v>
      </c>
      <c r="C6" s="37">
        <f t="shared" si="1"/>
        <v>0.05</v>
      </c>
      <c r="D6" s="38">
        <f t="shared" ref="D6:D63" si="2">B6-B5</f>
        <v>134.4525</v>
      </c>
      <c r="E6" s="39"/>
      <c r="F6" s="40">
        <f>D6/(F2*10)</f>
        <v>0.53781</v>
      </c>
      <c r="G6" s="40">
        <f>D6/(G2*10)</f>
        <v>0.17927</v>
      </c>
      <c r="H6" s="40">
        <f>D6/(H2*10)</f>
        <v>0.1344525</v>
      </c>
      <c r="I6" s="28"/>
      <c r="J6" s="41" t="s">
        <v>15</v>
      </c>
      <c r="K6" s="28"/>
      <c r="L6" s="28"/>
      <c r="M6" s="28"/>
      <c r="P6" s="42" t="s">
        <v>16</v>
      </c>
    </row>
    <row r="7">
      <c r="A7" s="35">
        <v>3.0</v>
      </c>
      <c r="B7" s="36">
        <f>B6*C2+B6</f>
        <v>2964.677625</v>
      </c>
      <c r="C7" s="37">
        <f t="shared" si="1"/>
        <v>0.05</v>
      </c>
      <c r="D7" s="38">
        <f t="shared" si="2"/>
        <v>141.175125</v>
      </c>
      <c r="E7" s="39"/>
      <c r="F7" s="40">
        <f>D7/(F2*10)</f>
        <v>0.5647005</v>
      </c>
      <c r="G7" s="40">
        <f>D7/(G2*10)</f>
        <v>0.1882335</v>
      </c>
      <c r="H7" s="40">
        <f>D7/(H2*10)</f>
        <v>0.141175125</v>
      </c>
      <c r="I7" s="28"/>
      <c r="J7" s="43" t="s">
        <v>17</v>
      </c>
      <c r="K7" s="43" t="s">
        <v>18</v>
      </c>
      <c r="L7" s="43" t="s">
        <v>19</v>
      </c>
      <c r="M7" s="43" t="s">
        <v>20</v>
      </c>
      <c r="N7" s="43" t="s">
        <v>21</v>
      </c>
      <c r="P7" s="44"/>
      <c r="Q7" s="45"/>
      <c r="R7" s="45"/>
      <c r="S7" s="45"/>
      <c r="T7" s="46"/>
    </row>
    <row r="8">
      <c r="A8" s="35">
        <v>4.0</v>
      </c>
      <c r="B8" s="36">
        <f>B7*C2+B7</f>
        <v>3112.911506</v>
      </c>
      <c r="C8" s="37">
        <f t="shared" si="1"/>
        <v>0.05</v>
      </c>
      <c r="D8" s="38">
        <f t="shared" si="2"/>
        <v>148.2338813</v>
      </c>
      <c r="E8" s="39"/>
      <c r="F8" s="40">
        <f>D8/(F2*10)</f>
        <v>0.592935525</v>
      </c>
      <c r="G8" s="40">
        <f>D8/(G2*10)</f>
        <v>0.197645175</v>
      </c>
      <c r="H8" s="40">
        <f>D8/(H2*10)</f>
        <v>0.1482338813</v>
      </c>
      <c r="I8" s="28"/>
      <c r="J8" s="47">
        <v>100.0</v>
      </c>
      <c r="K8" s="47">
        <f t="shared" ref="K8:K15" si="3">J8*5</f>
        <v>500</v>
      </c>
      <c r="L8" s="47">
        <f t="shared" ref="L8:L15" si="4">K8*4</f>
        <v>2000</v>
      </c>
      <c r="M8" s="48">
        <f t="shared" ref="M8:M15" si="5">L8*12</f>
        <v>24000</v>
      </c>
      <c r="N8" s="49" t="s">
        <v>22</v>
      </c>
      <c r="P8" s="50"/>
      <c r="Q8" s="51"/>
      <c r="R8" s="52" t="s">
        <v>23</v>
      </c>
      <c r="S8" s="53"/>
      <c r="T8" s="54"/>
    </row>
    <row r="9">
      <c r="A9" s="35">
        <v>5.0</v>
      </c>
      <c r="B9" s="36">
        <f>B8*C2+B8</f>
        <v>3268.557082</v>
      </c>
      <c r="C9" s="37">
        <f t="shared" si="1"/>
        <v>0.05</v>
      </c>
      <c r="D9" s="38">
        <f t="shared" si="2"/>
        <v>155.6455753</v>
      </c>
      <c r="E9" s="39"/>
      <c r="F9" s="40">
        <f>D9/(F2*10)</f>
        <v>0.6225823013</v>
      </c>
      <c r="G9" s="40">
        <f>D9/(G2*10)</f>
        <v>0.2075274338</v>
      </c>
      <c r="H9" s="40">
        <f>D9/(H2*10)</f>
        <v>0.1556455753</v>
      </c>
      <c r="I9" s="28"/>
      <c r="J9" s="48">
        <v>250.0</v>
      </c>
      <c r="K9" s="47">
        <f t="shared" si="3"/>
        <v>1250</v>
      </c>
      <c r="L9" s="47">
        <f t="shared" si="4"/>
        <v>5000</v>
      </c>
      <c r="M9" s="48">
        <f t="shared" si="5"/>
        <v>60000</v>
      </c>
      <c r="N9" s="55" t="s">
        <v>24</v>
      </c>
      <c r="P9" s="50"/>
      <c r="Q9" s="56"/>
      <c r="R9" s="51"/>
      <c r="S9" s="51"/>
      <c r="T9" s="57"/>
    </row>
    <row r="10">
      <c r="A10" s="35">
        <v>6.0</v>
      </c>
      <c r="B10" s="36">
        <f>B9*C2+B9</f>
        <v>3431.984936</v>
      </c>
      <c r="C10" s="37">
        <f t="shared" si="1"/>
        <v>0.05</v>
      </c>
      <c r="D10" s="38">
        <f t="shared" si="2"/>
        <v>163.4278541</v>
      </c>
      <c r="E10" s="39"/>
      <c r="F10" s="40">
        <f>D10/(F2*10)</f>
        <v>0.6537114163</v>
      </c>
      <c r="G10" s="40">
        <f>D10/(G2*10)</f>
        <v>0.2179038054</v>
      </c>
      <c r="H10" s="40">
        <f>D10/(H2*10)</f>
        <v>0.1634278541</v>
      </c>
      <c r="I10" s="28"/>
      <c r="J10" s="47">
        <v>500.0</v>
      </c>
      <c r="K10" s="47">
        <f t="shared" si="3"/>
        <v>2500</v>
      </c>
      <c r="L10" s="47">
        <f t="shared" si="4"/>
        <v>10000</v>
      </c>
      <c r="M10" s="48">
        <f t="shared" si="5"/>
        <v>120000</v>
      </c>
      <c r="N10" s="55" t="s">
        <v>25</v>
      </c>
      <c r="P10" s="50"/>
      <c r="Q10" s="58" t="s">
        <v>26</v>
      </c>
      <c r="R10" s="59" t="s">
        <v>27</v>
      </c>
      <c r="S10" s="58" t="s">
        <v>28</v>
      </c>
      <c r="T10" s="57"/>
    </row>
    <row r="11">
      <c r="A11" s="35">
        <v>7.0</v>
      </c>
      <c r="B11" s="36">
        <f>B10*C2+B10</f>
        <v>3603.584182</v>
      </c>
      <c r="C11" s="37">
        <f t="shared" si="1"/>
        <v>0.05</v>
      </c>
      <c r="D11" s="38">
        <f t="shared" si="2"/>
        <v>171.5992468</v>
      </c>
      <c r="E11" s="39"/>
      <c r="F11" s="40">
        <f>D11/(F2*10)</f>
        <v>0.6863969871</v>
      </c>
      <c r="G11" s="40">
        <f>D11/(G2*10)</f>
        <v>0.2287989957</v>
      </c>
      <c r="H11" s="40">
        <f>D11/(H2*10)</f>
        <v>0.1715992468</v>
      </c>
      <c r="I11" s="28"/>
      <c r="J11" s="47">
        <v>650.0</v>
      </c>
      <c r="K11" s="47">
        <f t="shared" si="3"/>
        <v>3250</v>
      </c>
      <c r="L11" s="47">
        <f t="shared" si="4"/>
        <v>13000</v>
      </c>
      <c r="M11" s="48">
        <f t="shared" si="5"/>
        <v>156000</v>
      </c>
      <c r="N11" s="55" t="s">
        <v>29</v>
      </c>
      <c r="P11" s="50"/>
      <c r="Q11" s="60">
        <f>B2</f>
        <v>2561</v>
      </c>
      <c r="R11" s="61"/>
      <c r="S11" s="62"/>
      <c r="T11" s="57"/>
    </row>
    <row r="12">
      <c r="A12" s="35">
        <v>8.0</v>
      </c>
      <c r="B12" s="36">
        <f>B11*C2+B11</f>
        <v>3783.763392</v>
      </c>
      <c r="C12" s="37">
        <f t="shared" si="1"/>
        <v>0.05</v>
      </c>
      <c r="D12" s="38">
        <f t="shared" si="2"/>
        <v>180.1792091</v>
      </c>
      <c r="E12" s="39"/>
      <c r="F12" s="40">
        <f>D12/(F2*10)</f>
        <v>0.7207168365</v>
      </c>
      <c r="G12" s="40">
        <f>D12/(G2*10)</f>
        <v>0.2402389455</v>
      </c>
      <c r="H12" s="40">
        <f>D12/(H2*10)</f>
        <v>0.1801792091</v>
      </c>
      <c r="I12" s="28"/>
      <c r="J12" s="47">
        <v>750.0</v>
      </c>
      <c r="K12" s="47">
        <f t="shared" si="3"/>
        <v>3750</v>
      </c>
      <c r="L12" s="47">
        <f t="shared" si="4"/>
        <v>15000</v>
      </c>
      <c r="M12" s="48">
        <f t="shared" si="5"/>
        <v>180000</v>
      </c>
      <c r="N12" s="55" t="s">
        <v>30</v>
      </c>
      <c r="P12" s="50"/>
      <c r="Q12" s="51"/>
      <c r="R12" s="51"/>
      <c r="S12" s="51"/>
      <c r="T12" s="57"/>
    </row>
    <row r="13">
      <c r="A13" s="35">
        <v>9.0</v>
      </c>
      <c r="B13" s="36">
        <f>B12*C2+B12</f>
        <v>3972.951561</v>
      </c>
      <c r="C13" s="37">
        <f t="shared" si="1"/>
        <v>0.05</v>
      </c>
      <c r="D13" s="38">
        <f t="shared" si="2"/>
        <v>189.1881696</v>
      </c>
      <c r="E13" s="39"/>
      <c r="F13" s="40">
        <f>D13/(F2*10)</f>
        <v>0.7567526783</v>
      </c>
      <c r="G13" s="40">
        <f>D13/(G2*10)</f>
        <v>0.2522508928</v>
      </c>
      <c r="H13" s="40">
        <f>D13/(H2*10)</f>
        <v>0.1891881696</v>
      </c>
      <c r="I13" s="28"/>
      <c r="J13" s="47">
        <v>1000.0</v>
      </c>
      <c r="K13" s="47">
        <f t="shared" si="3"/>
        <v>5000</v>
      </c>
      <c r="L13" s="47">
        <f t="shared" si="4"/>
        <v>20000</v>
      </c>
      <c r="M13" s="48">
        <f t="shared" si="5"/>
        <v>240000</v>
      </c>
      <c r="N13" s="55" t="s">
        <v>31</v>
      </c>
      <c r="P13" s="50"/>
      <c r="Q13" s="51"/>
      <c r="R13" s="59" t="s">
        <v>32</v>
      </c>
      <c r="S13" s="59" t="s">
        <v>33</v>
      </c>
      <c r="T13" s="57"/>
    </row>
    <row r="14">
      <c r="A14" s="35">
        <v>10.0</v>
      </c>
      <c r="B14" s="36">
        <f>B13*C2+B13</f>
        <v>4171.599139</v>
      </c>
      <c r="C14" s="37">
        <f t="shared" si="1"/>
        <v>0.05</v>
      </c>
      <c r="D14" s="38">
        <f t="shared" si="2"/>
        <v>198.6475781</v>
      </c>
      <c r="E14" s="39"/>
      <c r="F14" s="40">
        <f>D14/(F2*10)</f>
        <v>0.7945903122</v>
      </c>
      <c r="G14" s="40">
        <f>D14/(G2*10)</f>
        <v>0.2648634374</v>
      </c>
      <c r="H14" s="40">
        <f>D14/(H2*10)</f>
        <v>0.1986475781</v>
      </c>
      <c r="I14" s="28"/>
      <c r="J14" s="47">
        <v>1500.0</v>
      </c>
      <c r="K14" s="47">
        <f t="shared" si="3"/>
        <v>7500</v>
      </c>
      <c r="L14" s="47">
        <f t="shared" si="4"/>
        <v>30000</v>
      </c>
      <c r="M14" s="48">
        <f t="shared" si="5"/>
        <v>360000</v>
      </c>
      <c r="N14" s="55" t="s">
        <v>34</v>
      </c>
      <c r="P14" s="50"/>
      <c r="Q14" s="51"/>
      <c r="R14" s="63" t="s">
        <v>35</v>
      </c>
      <c r="S14" s="64">
        <f>B2*0.025</f>
        <v>64.025</v>
      </c>
      <c r="T14" s="57"/>
    </row>
    <row r="15">
      <c r="A15" s="35">
        <v>11.0</v>
      </c>
      <c r="B15" s="36">
        <f>B14*C2+B14</f>
        <v>4380.179096</v>
      </c>
      <c r="C15" s="37">
        <f t="shared" si="1"/>
        <v>0.05</v>
      </c>
      <c r="D15" s="38">
        <f t="shared" si="2"/>
        <v>208.579957</v>
      </c>
      <c r="E15" s="65"/>
      <c r="F15" s="40">
        <f>D15/(F2*10)</f>
        <v>0.8343198278</v>
      </c>
      <c r="G15" s="40">
        <f>D15/(G2*10)</f>
        <v>0.2781066093</v>
      </c>
      <c r="H15" s="40">
        <f>D15/(H2*10)</f>
        <v>0.208579957</v>
      </c>
      <c r="I15" s="28"/>
      <c r="J15" s="66">
        <v>2000.0</v>
      </c>
      <c r="K15" s="66">
        <f t="shared" si="3"/>
        <v>10000</v>
      </c>
      <c r="L15" s="66">
        <f t="shared" si="4"/>
        <v>40000</v>
      </c>
      <c r="M15" s="67">
        <f t="shared" si="5"/>
        <v>480000</v>
      </c>
      <c r="N15" s="68" t="s">
        <v>36</v>
      </c>
      <c r="P15" s="50"/>
      <c r="Q15" s="51"/>
      <c r="R15" s="63">
        <f t="shared" ref="R15:R24" si="6">R14+1</f>
        <v>2</v>
      </c>
      <c r="S15" s="64">
        <f t="shared" ref="S15:S24" si="7">S14*1.7</f>
        <v>108.8425</v>
      </c>
      <c r="T15" s="57"/>
    </row>
    <row r="16">
      <c r="A16" s="35">
        <v>12.0</v>
      </c>
      <c r="B16" s="36">
        <f>B15*C2+B15</f>
        <v>4599.188051</v>
      </c>
      <c r="C16" s="37">
        <f t="shared" si="1"/>
        <v>0.05</v>
      </c>
      <c r="D16" s="38">
        <f t="shared" si="2"/>
        <v>219.0089548</v>
      </c>
      <c r="E16" s="65"/>
      <c r="F16" s="40">
        <f>D16/(F2*10)</f>
        <v>0.8760358192</v>
      </c>
      <c r="G16" s="40">
        <f>D16/(G2*10)</f>
        <v>0.2920119397</v>
      </c>
      <c r="H16" s="40">
        <f>D16/(H2*10)</f>
        <v>0.2190089548</v>
      </c>
      <c r="I16" s="28"/>
      <c r="L16" s="28"/>
      <c r="M16" s="28"/>
      <c r="N16" s="28"/>
      <c r="P16" s="50"/>
      <c r="Q16" s="51"/>
      <c r="R16" s="63">
        <f t="shared" si="6"/>
        <v>3</v>
      </c>
      <c r="S16" s="64">
        <f t="shared" si="7"/>
        <v>185.03225</v>
      </c>
      <c r="T16" s="57"/>
    </row>
    <row r="17">
      <c r="A17" s="35">
        <v>13.0</v>
      </c>
      <c r="B17" s="36">
        <f>B16*C2+B16</f>
        <v>4829.147453</v>
      </c>
      <c r="C17" s="37">
        <f t="shared" si="1"/>
        <v>0.05</v>
      </c>
      <c r="D17" s="38">
        <f t="shared" si="2"/>
        <v>229.9594025</v>
      </c>
      <c r="E17" s="65"/>
      <c r="F17" s="40">
        <f>D17/(F2*10)</f>
        <v>0.9198376102</v>
      </c>
      <c r="G17" s="40">
        <f>D17/(G2*10)</f>
        <v>0.3066125367</v>
      </c>
      <c r="H17" s="40">
        <f>D17/(H2*10)</f>
        <v>0.2299594025</v>
      </c>
      <c r="I17" s="28"/>
      <c r="J17" s="42" t="s">
        <v>37</v>
      </c>
      <c r="L17" s="28"/>
      <c r="M17" s="28"/>
      <c r="N17" s="28"/>
      <c r="P17" s="50"/>
      <c r="Q17" s="51"/>
      <c r="R17" s="63">
        <f t="shared" si="6"/>
        <v>4</v>
      </c>
      <c r="S17" s="64">
        <f t="shared" si="7"/>
        <v>314.554825</v>
      </c>
      <c r="T17" s="57"/>
    </row>
    <row r="18">
      <c r="A18" s="35">
        <v>14.0</v>
      </c>
      <c r="B18" s="36">
        <f>B17*C2+B17</f>
        <v>5070.604826</v>
      </c>
      <c r="C18" s="37">
        <f t="shared" si="1"/>
        <v>0.05</v>
      </c>
      <c r="D18" s="38">
        <f t="shared" si="2"/>
        <v>241.4573727</v>
      </c>
      <c r="E18" s="65"/>
      <c r="F18" s="40">
        <f>D18/(F2*10)</f>
        <v>0.9658294907</v>
      </c>
      <c r="G18" s="40">
        <f>D18/(G2*10)</f>
        <v>0.3219431636</v>
      </c>
      <c r="H18" s="40">
        <f>D18/(H2*10)</f>
        <v>0.2414573727</v>
      </c>
      <c r="I18" s="28"/>
      <c r="J18" s="69" t="s">
        <v>38</v>
      </c>
      <c r="K18" s="70" t="s">
        <v>39</v>
      </c>
      <c r="L18" s="71" t="s">
        <v>40</v>
      </c>
      <c r="M18" s="72" t="s">
        <v>41</v>
      </c>
      <c r="N18" s="73" t="s">
        <v>42</v>
      </c>
      <c r="O18" s="72" t="s">
        <v>43</v>
      </c>
      <c r="P18" s="50"/>
      <c r="Q18" s="51"/>
      <c r="R18" s="63">
        <f t="shared" si="6"/>
        <v>5</v>
      </c>
      <c r="S18" s="64">
        <f t="shared" si="7"/>
        <v>534.7432025</v>
      </c>
      <c r="T18" s="57"/>
    </row>
    <row r="19">
      <c r="A19" s="35">
        <v>15.0</v>
      </c>
      <c r="B19" s="36">
        <f>B18*C2+B18</f>
        <v>5324.135067</v>
      </c>
      <c r="C19" s="37">
        <f t="shared" si="1"/>
        <v>0.05</v>
      </c>
      <c r="D19" s="38">
        <f t="shared" si="2"/>
        <v>253.5302413</v>
      </c>
      <c r="E19" s="65"/>
      <c r="F19" s="40">
        <f>D19/(F2*10)</f>
        <v>1.014120965</v>
      </c>
      <c r="G19" s="40">
        <f>D19/(G2*10)</f>
        <v>0.3380403217</v>
      </c>
      <c r="H19" s="40">
        <f>D19/(H2*10)</f>
        <v>0.2535302413</v>
      </c>
      <c r="I19" s="28"/>
      <c r="J19" s="74" t="s">
        <v>44</v>
      </c>
      <c r="K19" s="75">
        <f t="shared" ref="K19:K49" si="8">D5</f>
        <v>128.05</v>
      </c>
      <c r="L19" s="76"/>
      <c r="M19" s="77">
        <f>B2</f>
        <v>2561</v>
      </c>
      <c r="N19" s="78">
        <f>SUM(L19:L48)</f>
        <v>0</v>
      </c>
      <c r="O19" s="79">
        <f>M19+N19</f>
        <v>2561</v>
      </c>
      <c r="P19" s="50"/>
      <c r="Q19" s="51"/>
      <c r="R19" s="63">
        <f t="shared" si="6"/>
        <v>6</v>
      </c>
      <c r="S19" s="64">
        <f t="shared" si="7"/>
        <v>909.0634443</v>
      </c>
      <c r="T19" s="57"/>
    </row>
    <row r="20">
      <c r="A20" s="35">
        <v>16.0</v>
      </c>
      <c r="B20" s="36">
        <f>B19*C2+B19</f>
        <v>5590.341821</v>
      </c>
      <c r="C20" s="37">
        <f t="shared" si="1"/>
        <v>0.05</v>
      </c>
      <c r="D20" s="38">
        <f t="shared" si="2"/>
        <v>266.2067534</v>
      </c>
      <c r="E20" s="65"/>
      <c r="F20" s="40">
        <f>D20/(F2*10)</f>
        <v>1.064827013</v>
      </c>
      <c r="G20" s="40">
        <f>D20/(G2*10)</f>
        <v>0.3549423378</v>
      </c>
      <c r="H20" s="40">
        <f>D20/(H2*10)</f>
        <v>0.2662067534</v>
      </c>
      <c r="I20" s="28"/>
      <c r="J20" s="80" t="s">
        <v>45</v>
      </c>
      <c r="K20" s="81">
        <f t="shared" si="8"/>
        <v>134.4525</v>
      </c>
      <c r="L20" s="82"/>
      <c r="M20" s="83"/>
      <c r="N20" s="28"/>
      <c r="O20" s="83"/>
      <c r="P20" s="50"/>
      <c r="Q20" s="51"/>
      <c r="R20" s="63">
        <f t="shared" si="6"/>
        <v>7</v>
      </c>
      <c r="S20" s="64">
        <f t="shared" si="7"/>
        <v>1545.407855</v>
      </c>
      <c r="T20" s="57"/>
    </row>
    <row r="21" ht="15.75" customHeight="1">
      <c r="A21" s="35">
        <v>17.0</v>
      </c>
      <c r="B21" s="36">
        <f>B20*C2+B20</f>
        <v>5869.858912</v>
      </c>
      <c r="C21" s="37">
        <f t="shared" si="1"/>
        <v>0.05</v>
      </c>
      <c r="D21" s="38">
        <f t="shared" si="2"/>
        <v>279.517091</v>
      </c>
      <c r="E21" s="65"/>
      <c r="F21" s="40">
        <f>D21/(F2*10)</f>
        <v>1.118068364</v>
      </c>
      <c r="G21" s="40">
        <f>D21/(G2*10)</f>
        <v>0.3726894547</v>
      </c>
      <c r="H21" s="40">
        <f>D21/(H2*10)</f>
        <v>0.279517091</v>
      </c>
      <c r="I21" s="28"/>
      <c r="J21" s="80" t="s">
        <v>46</v>
      </c>
      <c r="K21" s="81">
        <f t="shared" si="8"/>
        <v>141.175125</v>
      </c>
      <c r="L21" s="82"/>
      <c r="M21" s="28"/>
      <c r="N21" s="28"/>
      <c r="O21" s="83"/>
      <c r="P21" s="50"/>
      <c r="Q21" s="51"/>
      <c r="R21" s="63">
        <f t="shared" si="6"/>
        <v>8</v>
      </c>
      <c r="S21" s="64">
        <f t="shared" si="7"/>
        <v>2627.193354</v>
      </c>
      <c r="T21" s="57"/>
    </row>
    <row r="22" ht="15.75" customHeight="1">
      <c r="A22" s="35">
        <v>18.0</v>
      </c>
      <c r="B22" s="36">
        <f>B21*C2+B21</f>
        <v>6163.351857</v>
      </c>
      <c r="C22" s="37">
        <f t="shared" si="1"/>
        <v>0.05</v>
      </c>
      <c r="D22" s="38">
        <f t="shared" si="2"/>
        <v>293.4929456</v>
      </c>
      <c r="E22" s="65"/>
      <c r="F22" s="40">
        <f>D22/(F2*10)</f>
        <v>1.173971782</v>
      </c>
      <c r="G22" s="40">
        <f>D22/(G2*10)</f>
        <v>0.3913239275</v>
      </c>
      <c r="H22" s="40">
        <f>D22/(H2*10)</f>
        <v>0.2934929456</v>
      </c>
      <c r="I22" s="28"/>
      <c r="J22" s="80" t="s">
        <v>47</v>
      </c>
      <c r="K22" s="81">
        <f t="shared" si="8"/>
        <v>148.2338813</v>
      </c>
      <c r="L22" s="82"/>
      <c r="M22" s="28"/>
      <c r="N22" s="28"/>
      <c r="O22" s="83"/>
      <c r="P22" s="50"/>
      <c r="Q22" s="51"/>
      <c r="R22" s="63">
        <f t="shared" si="6"/>
        <v>9</v>
      </c>
      <c r="S22" s="64">
        <f t="shared" si="7"/>
        <v>4466.228702</v>
      </c>
      <c r="T22" s="57"/>
    </row>
    <row r="23" ht="15.75" customHeight="1">
      <c r="A23" s="35">
        <v>19.0</v>
      </c>
      <c r="B23" s="36">
        <f>B22*C2+B22</f>
        <v>6471.51945</v>
      </c>
      <c r="C23" s="37">
        <f t="shared" si="1"/>
        <v>0.05</v>
      </c>
      <c r="D23" s="38">
        <f t="shared" si="2"/>
        <v>308.1675929</v>
      </c>
      <c r="E23" s="65"/>
      <c r="F23" s="40">
        <f>D23/(F2*10)</f>
        <v>1.232670371</v>
      </c>
      <c r="G23" s="40">
        <f>D23/(G2*10)</f>
        <v>0.4108901238</v>
      </c>
      <c r="H23" s="40">
        <f>D23/(H2*10)</f>
        <v>0.3081675929</v>
      </c>
      <c r="I23" s="28"/>
      <c r="J23" s="80" t="s">
        <v>48</v>
      </c>
      <c r="K23" s="81">
        <f t="shared" si="8"/>
        <v>155.6455753</v>
      </c>
      <c r="L23" s="82"/>
      <c r="O23" s="83"/>
      <c r="P23" s="50"/>
      <c r="Q23" s="51"/>
      <c r="R23" s="63">
        <f t="shared" si="6"/>
        <v>10</v>
      </c>
      <c r="S23" s="64">
        <f t="shared" si="7"/>
        <v>7592.588793</v>
      </c>
      <c r="T23" s="57"/>
    </row>
    <row r="24" ht="15.75" customHeight="1">
      <c r="A24" s="35">
        <v>20.0</v>
      </c>
      <c r="B24" s="36">
        <f>B23*C2+B23</f>
        <v>6795.095423</v>
      </c>
      <c r="C24" s="37">
        <f t="shared" si="1"/>
        <v>0.05</v>
      </c>
      <c r="D24" s="38">
        <f t="shared" si="2"/>
        <v>323.5759725</v>
      </c>
      <c r="E24" s="65"/>
      <c r="F24" s="40">
        <f>D24/(F2*10)</f>
        <v>1.29430389</v>
      </c>
      <c r="G24" s="40">
        <f>D24/(G2*10)</f>
        <v>0.43143463</v>
      </c>
      <c r="H24" s="40">
        <f>D24/(H2*10)</f>
        <v>0.3235759725</v>
      </c>
      <c r="I24" s="28"/>
      <c r="J24" s="80" t="s">
        <v>49</v>
      </c>
      <c r="K24" s="81">
        <f t="shared" si="8"/>
        <v>163.4278541</v>
      </c>
      <c r="L24" s="82"/>
      <c r="M24" s="84" t="s">
        <v>50</v>
      </c>
      <c r="N24" s="85">
        <f>SUM(L19:L22)</f>
        <v>0</v>
      </c>
      <c r="O24" s="83"/>
      <c r="P24" s="50"/>
      <c r="Q24" s="51"/>
      <c r="R24" s="63">
        <f t="shared" si="6"/>
        <v>11</v>
      </c>
      <c r="S24" s="64">
        <f t="shared" si="7"/>
        <v>12907.40095</v>
      </c>
      <c r="T24" s="57"/>
    </row>
    <row r="25" ht="15.75" customHeight="1">
      <c r="A25" s="35">
        <v>21.0</v>
      </c>
      <c r="B25" s="36">
        <f>B24*C2+B24</f>
        <v>7134.850194</v>
      </c>
      <c r="C25" s="37">
        <f t="shared" si="1"/>
        <v>0.05</v>
      </c>
      <c r="D25" s="38">
        <f t="shared" si="2"/>
        <v>339.7547711</v>
      </c>
      <c r="E25" s="65"/>
      <c r="F25" s="40">
        <f>D25/(F2*10)</f>
        <v>1.359019085</v>
      </c>
      <c r="G25" s="40">
        <f>D25/(G2*10)</f>
        <v>0.4530063615</v>
      </c>
      <c r="H25" s="40">
        <f>D25/(H2*10)</f>
        <v>0.3397547711</v>
      </c>
      <c r="I25" s="28"/>
      <c r="J25" s="80" t="s">
        <v>51</v>
      </c>
      <c r="K25" s="81">
        <f t="shared" si="8"/>
        <v>171.5992468</v>
      </c>
      <c r="L25" s="82"/>
      <c r="M25" s="28"/>
      <c r="N25" s="28"/>
      <c r="O25" s="83"/>
      <c r="P25" s="86"/>
      <c r="Q25" s="87"/>
      <c r="R25" s="87"/>
      <c r="S25" s="87"/>
      <c r="T25" s="88"/>
    </row>
    <row r="26" ht="15.75" customHeight="1">
      <c r="A26" s="35">
        <v>22.0</v>
      </c>
      <c r="B26" s="36">
        <f>B25*C2+B25</f>
        <v>7491.592704</v>
      </c>
      <c r="C26" s="37">
        <f t="shared" si="1"/>
        <v>0.05</v>
      </c>
      <c r="D26" s="38">
        <f t="shared" si="2"/>
        <v>356.7425097</v>
      </c>
      <c r="E26" s="65"/>
      <c r="F26" s="40">
        <f>D26/(F2*10)</f>
        <v>1.426970039</v>
      </c>
      <c r="G26" s="40">
        <f>D26/(G2*10)</f>
        <v>0.4756566796</v>
      </c>
      <c r="H26" s="40">
        <f>D26/(H2*10)</f>
        <v>0.3567425097</v>
      </c>
      <c r="I26" s="28"/>
      <c r="J26" s="80" t="s">
        <v>52</v>
      </c>
      <c r="K26" s="81">
        <f t="shared" si="8"/>
        <v>180.1792091</v>
      </c>
      <c r="L26" s="82"/>
      <c r="M26" s="28"/>
      <c r="N26" s="28"/>
      <c r="O26" s="83"/>
    </row>
    <row r="27" ht="15.75" customHeight="1">
      <c r="A27" s="35">
        <v>23.0</v>
      </c>
      <c r="B27" s="36">
        <f>B26*C2+B26</f>
        <v>7866.172339</v>
      </c>
      <c r="C27" s="37">
        <f t="shared" si="1"/>
        <v>0.05</v>
      </c>
      <c r="D27" s="38">
        <f t="shared" si="2"/>
        <v>374.5796352</v>
      </c>
      <c r="E27" s="65"/>
      <c r="F27" s="40">
        <f>D27/(F2*10)</f>
        <v>1.498318541</v>
      </c>
      <c r="G27" s="40">
        <f>D27/(G2*10)</f>
        <v>0.4994395136</v>
      </c>
      <c r="H27" s="40">
        <f>D27/(H2*10)</f>
        <v>0.3745796352</v>
      </c>
      <c r="I27" s="28"/>
      <c r="J27" s="80" t="s">
        <v>53</v>
      </c>
      <c r="K27" s="81">
        <f t="shared" si="8"/>
        <v>189.1881696</v>
      </c>
      <c r="L27" s="82"/>
      <c r="M27" s="28"/>
      <c r="N27" s="28"/>
      <c r="O27" s="83"/>
      <c r="P27" s="89" t="s">
        <v>54</v>
      </c>
      <c r="Q27" s="90"/>
      <c r="R27" s="91"/>
    </row>
    <row r="28" ht="15.75" customHeight="1">
      <c r="A28" s="35">
        <v>24.0</v>
      </c>
      <c r="B28" s="36">
        <f>B27*C2+B27</f>
        <v>8259.480956</v>
      </c>
      <c r="C28" s="37">
        <f t="shared" si="1"/>
        <v>0.05</v>
      </c>
      <c r="D28" s="38">
        <f t="shared" si="2"/>
        <v>393.3086169</v>
      </c>
      <c r="E28" s="65"/>
      <c r="F28" s="40">
        <f>D28/(F2*10)</f>
        <v>1.573234468</v>
      </c>
      <c r="G28" s="40">
        <f>D28/(G2*10)</f>
        <v>0.5244114893</v>
      </c>
      <c r="H28" s="40">
        <f>D28/(H2*10)</f>
        <v>0.3933086169</v>
      </c>
      <c r="I28" s="28"/>
      <c r="J28" s="80" t="s">
        <v>55</v>
      </c>
      <c r="K28" s="81">
        <f t="shared" si="8"/>
        <v>198.6475781</v>
      </c>
      <c r="L28" s="82"/>
      <c r="O28" s="83"/>
      <c r="P28" s="92" t="s">
        <v>56</v>
      </c>
      <c r="Q28" s="93"/>
      <c r="R28" s="94"/>
    </row>
    <row r="29" ht="15.75" customHeight="1">
      <c r="A29" s="35">
        <v>25.0</v>
      </c>
      <c r="B29" s="36">
        <f>B28*C2+B28</f>
        <v>8672.455004</v>
      </c>
      <c r="C29" s="37">
        <f t="shared" si="1"/>
        <v>0.05</v>
      </c>
      <c r="D29" s="38">
        <f t="shared" si="2"/>
        <v>412.9740478</v>
      </c>
      <c r="E29" s="65"/>
      <c r="F29" s="40">
        <f>D29/(F2*10)</f>
        <v>1.651896191</v>
      </c>
      <c r="G29" s="40">
        <f>D29/(G2*10)</f>
        <v>0.5506320637</v>
      </c>
      <c r="H29" s="40">
        <f>D29/(H2*10)</f>
        <v>0.4129740478</v>
      </c>
      <c r="I29" s="28"/>
      <c r="J29" s="80" t="s">
        <v>57</v>
      </c>
      <c r="K29" s="81">
        <f t="shared" si="8"/>
        <v>208.579957</v>
      </c>
      <c r="L29" s="82"/>
      <c r="M29" s="84" t="s">
        <v>58</v>
      </c>
      <c r="N29" s="85">
        <f>SUM(L24:L28)</f>
        <v>0</v>
      </c>
      <c r="O29" s="83"/>
      <c r="P29" s="95" t="s">
        <v>59</v>
      </c>
      <c r="Q29" s="93"/>
      <c r="R29" s="94"/>
    </row>
    <row r="30" ht="15.75" customHeight="1">
      <c r="A30" s="35">
        <v>26.0</v>
      </c>
      <c r="B30" s="36">
        <f>B29*C2+B29</f>
        <v>9106.077754</v>
      </c>
      <c r="C30" s="37">
        <f t="shared" si="1"/>
        <v>0.05</v>
      </c>
      <c r="D30" s="38">
        <f t="shared" si="2"/>
        <v>433.6227502</v>
      </c>
      <c r="E30" s="39"/>
      <c r="F30" s="40">
        <f>D30/(F2*10)</f>
        <v>1.734491001</v>
      </c>
      <c r="G30" s="40">
        <f>D30/(G2*10)</f>
        <v>0.5781636669</v>
      </c>
      <c r="H30" s="40">
        <f>D30/(H2*10)</f>
        <v>0.4336227502</v>
      </c>
      <c r="I30" s="28"/>
      <c r="J30" s="80" t="s">
        <v>60</v>
      </c>
      <c r="K30" s="81">
        <f t="shared" si="8"/>
        <v>219.0089548</v>
      </c>
      <c r="L30" s="82"/>
      <c r="M30" s="28"/>
      <c r="N30" s="28"/>
      <c r="O30" s="83"/>
      <c r="P30" s="95" t="s">
        <v>61</v>
      </c>
      <c r="Q30" s="93"/>
      <c r="R30" s="94"/>
    </row>
    <row r="31" ht="15.75" customHeight="1">
      <c r="A31" s="35">
        <v>27.0</v>
      </c>
      <c r="B31" s="36">
        <f>B30*C2+B30</f>
        <v>9561.381642</v>
      </c>
      <c r="C31" s="37">
        <f t="shared" si="1"/>
        <v>0.05</v>
      </c>
      <c r="D31" s="38">
        <f t="shared" si="2"/>
        <v>455.3038877</v>
      </c>
      <c r="E31" s="39"/>
      <c r="F31" s="40">
        <f>D31/(F2*10)</f>
        <v>1.821215551</v>
      </c>
      <c r="G31" s="40">
        <f>D31/(G2*10)</f>
        <v>0.6070718503</v>
      </c>
      <c r="H31" s="40">
        <f>D31/(H2*10)</f>
        <v>0.4553038877</v>
      </c>
      <c r="I31" s="28"/>
      <c r="J31" s="80" t="s">
        <v>62</v>
      </c>
      <c r="K31" s="81">
        <f t="shared" si="8"/>
        <v>229.9594025</v>
      </c>
      <c r="L31" s="82"/>
      <c r="M31" s="28"/>
      <c r="N31" s="28"/>
      <c r="O31" s="83"/>
      <c r="P31" s="96" t="s">
        <v>63</v>
      </c>
      <c r="Q31" s="97"/>
      <c r="R31" s="98"/>
    </row>
    <row r="32" ht="15.75" customHeight="1">
      <c r="A32" s="35">
        <v>28.0</v>
      </c>
      <c r="B32" s="36">
        <f>B31*C2+B31</f>
        <v>10039.45072</v>
      </c>
      <c r="C32" s="37">
        <f t="shared" si="1"/>
        <v>0.05</v>
      </c>
      <c r="D32" s="38">
        <f t="shared" si="2"/>
        <v>478.0690821</v>
      </c>
      <c r="E32" s="39"/>
      <c r="F32" s="40">
        <f>D32/(F2*10)</f>
        <v>1.912276328</v>
      </c>
      <c r="G32" s="40">
        <f>D32/(G2*10)</f>
        <v>0.6374254428</v>
      </c>
      <c r="H32" s="40">
        <f>D32/(H2*10)</f>
        <v>0.4780690821</v>
      </c>
      <c r="I32" s="28"/>
      <c r="J32" s="80" t="s">
        <v>64</v>
      </c>
      <c r="K32" s="81">
        <f t="shared" si="8"/>
        <v>241.4573727</v>
      </c>
      <c r="L32" s="82"/>
      <c r="M32" s="28"/>
      <c r="N32" s="28"/>
      <c r="O32" s="83"/>
      <c r="P32" s="95" t="s">
        <v>65</v>
      </c>
      <c r="Q32" s="93"/>
      <c r="R32" s="94"/>
    </row>
    <row r="33" ht="15.75" customHeight="1">
      <c r="A33" s="35">
        <v>29.0</v>
      </c>
      <c r="B33" s="36">
        <f>B32*C2+B32</f>
        <v>10541.42326</v>
      </c>
      <c r="C33" s="37">
        <f t="shared" si="1"/>
        <v>0.05</v>
      </c>
      <c r="D33" s="38">
        <f t="shared" si="2"/>
        <v>501.9725362</v>
      </c>
      <c r="E33" s="39"/>
      <c r="F33" s="40">
        <f>D33/(F2*10)</f>
        <v>2.007890145</v>
      </c>
      <c r="G33" s="40">
        <f>D33/(G2*10)</f>
        <v>0.6692967149</v>
      </c>
      <c r="H33" s="40">
        <f>D33/(H2*10)</f>
        <v>0.5019725362</v>
      </c>
      <c r="I33" s="28"/>
      <c r="J33" s="80" t="s">
        <v>66</v>
      </c>
      <c r="K33" s="81">
        <f t="shared" si="8"/>
        <v>253.5302413</v>
      </c>
      <c r="L33" s="82"/>
      <c r="O33" s="83"/>
    </row>
    <row r="34" ht="15.75" customHeight="1">
      <c r="A34" s="35">
        <v>30.0</v>
      </c>
      <c r="B34" s="36">
        <f>B33*C2+B33</f>
        <v>11068.49442</v>
      </c>
      <c r="C34" s="37">
        <f t="shared" si="1"/>
        <v>0.05</v>
      </c>
      <c r="D34" s="38">
        <f t="shared" si="2"/>
        <v>527.071163</v>
      </c>
      <c r="E34" s="39"/>
      <c r="F34" s="40">
        <f>D34/(F2*10)</f>
        <v>2.108284652</v>
      </c>
      <c r="G34" s="40">
        <f>D34/(G2*10)</f>
        <v>0.7027615507</v>
      </c>
      <c r="H34" s="40">
        <f>D34/(H2*10)</f>
        <v>0.527071163</v>
      </c>
      <c r="I34" s="28"/>
      <c r="J34" s="80" t="s">
        <v>67</v>
      </c>
      <c r="K34" s="81">
        <f t="shared" si="8"/>
        <v>266.2067534</v>
      </c>
      <c r="L34" s="82"/>
      <c r="M34" s="84" t="s">
        <v>68</v>
      </c>
      <c r="N34" s="85">
        <f>SUM(L29:L33)</f>
        <v>0</v>
      </c>
      <c r="O34" s="83"/>
    </row>
    <row r="35" ht="15.75" customHeight="1">
      <c r="A35" s="35">
        <v>31.0</v>
      </c>
      <c r="B35" s="36">
        <f>B34*C2+B34</f>
        <v>11621.91914</v>
      </c>
      <c r="C35" s="37">
        <f t="shared" si="1"/>
        <v>0.05</v>
      </c>
      <c r="D35" s="38">
        <f t="shared" si="2"/>
        <v>553.4247211</v>
      </c>
      <c r="E35" s="39"/>
      <c r="F35" s="40">
        <f>D35/(F2*10)</f>
        <v>2.213698885</v>
      </c>
      <c r="G35" s="40">
        <f>D35/(G2*10)</f>
        <v>0.7378996282</v>
      </c>
      <c r="H35" s="40">
        <f>D35/(H2*10)</f>
        <v>0.5534247211</v>
      </c>
      <c r="I35" s="28"/>
      <c r="J35" s="80" t="s">
        <v>69</v>
      </c>
      <c r="K35" s="81">
        <f t="shared" si="8"/>
        <v>279.517091</v>
      </c>
      <c r="L35" s="82"/>
      <c r="M35" s="28"/>
      <c r="N35" s="28"/>
      <c r="O35" s="83"/>
    </row>
    <row r="36" ht="15.75" customHeight="1">
      <c r="A36" s="35">
        <v>32.0</v>
      </c>
      <c r="B36" s="36">
        <f>B35*C2+B35</f>
        <v>12203.0151</v>
      </c>
      <c r="C36" s="37">
        <f t="shared" si="1"/>
        <v>0.05</v>
      </c>
      <c r="D36" s="38">
        <f t="shared" si="2"/>
        <v>581.0959572</v>
      </c>
      <c r="E36" s="39"/>
      <c r="F36" s="40">
        <f>D36/(F2*10)</f>
        <v>2.324383829</v>
      </c>
      <c r="G36" s="40">
        <f>D36/(G2*10)</f>
        <v>0.7747946096</v>
      </c>
      <c r="H36" s="40">
        <f>D36/(H2*10)</f>
        <v>0.5810959572</v>
      </c>
      <c r="I36" s="28"/>
      <c r="J36" s="80" t="s">
        <v>70</v>
      </c>
      <c r="K36" s="81">
        <f t="shared" si="8"/>
        <v>293.4929456</v>
      </c>
      <c r="L36" s="82"/>
      <c r="M36" s="28"/>
      <c r="N36" s="28"/>
      <c r="O36" s="83"/>
    </row>
    <row r="37" ht="15.75" customHeight="1">
      <c r="A37" s="35">
        <v>33.0</v>
      </c>
      <c r="B37" s="36">
        <f>B36*C2+B36</f>
        <v>12813.16586</v>
      </c>
      <c r="C37" s="37">
        <f t="shared" si="1"/>
        <v>0.05</v>
      </c>
      <c r="D37" s="38">
        <f t="shared" si="2"/>
        <v>610.1507551</v>
      </c>
      <c r="E37" s="39"/>
      <c r="F37" s="40">
        <f>D37/(F2*10)</f>
        <v>2.44060302</v>
      </c>
      <c r="G37" s="40">
        <f>D37/(G2*10)</f>
        <v>0.8135343401</v>
      </c>
      <c r="H37" s="40">
        <f>D37/(H2*10)</f>
        <v>0.6101507551</v>
      </c>
      <c r="I37" s="28"/>
      <c r="J37" s="80" t="s">
        <v>71</v>
      </c>
      <c r="K37" s="81">
        <f t="shared" si="8"/>
        <v>308.1675929</v>
      </c>
      <c r="L37" s="82"/>
      <c r="M37" s="28"/>
      <c r="N37" s="28"/>
      <c r="O37" s="83"/>
    </row>
    <row r="38" ht="15.75" customHeight="1">
      <c r="A38" s="35">
        <v>34.0</v>
      </c>
      <c r="B38" s="36">
        <f>B37*C2+B37</f>
        <v>13453.82415</v>
      </c>
      <c r="C38" s="37">
        <f t="shared" si="1"/>
        <v>0.05</v>
      </c>
      <c r="D38" s="38">
        <f t="shared" si="2"/>
        <v>640.6582928</v>
      </c>
      <c r="E38" s="39"/>
      <c r="F38" s="40">
        <f>D38/(F2*10)</f>
        <v>2.562633171</v>
      </c>
      <c r="G38" s="40">
        <f>D38/(G2*10)</f>
        <v>0.8542110571</v>
      </c>
      <c r="H38" s="40">
        <f>D38/(H2*10)</f>
        <v>0.6406582928</v>
      </c>
      <c r="I38" s="28"/>
      <c r="J38" s="80" t="s">
        <v>72</v>
      </c>
      <c r="K38" s="81">
        <f t="shared" si="8"/>
        <v>323.5759725</v>
      </c>
      <c r="L38" s="82"/>
      <c r="O38" s="83"/>
    </row>
    <row r="39" ht="15.75" customHeight="1">
      <c r="A39" s="35">
        <v>35.0</v>
      </c>
      <c r="B39" s="36">
        <f>B38*C2+B38</f>
        <v>14126.51536</v>
      </c>
      <c r="C39" s="37">
        <f t="shared" si="1"/>
        <v>0.05</v>
      </c>
      <c r="D39" s="38">
        <f t="shared" si="2"/>
        <v>672.6912074</v>
      </c>
      <c r="E39" s="39"/>
      <c r="F39" s="40">
        <f>D39/(F2*10)</f>
        <v>2.69076483</v>
      </c>
      <c r="G39" s="40">
        <f>D39/(G2*10)</f>
        <v>0.8969216099</v>
      </c>
      <c r="H39" s="40">
        <f>D39/(H2*10)</f>
        <v>0.6726912074</v>
      </c>
      <c r="I39" s="28"/>
      <c r="J39" s="80" t="s">
        <v>73</v>
      </c>
      <c r="K39" s="81">
        <f t="shared" si="8"/>
        <v>339.7547711</v>
      </c>
      <c r="L39" s="82"/>
      <c r="M39" s="84" t="s">
        <v>74</v>
      </c>
      <c r="N39" s="85">
        <f>SUM(L34:L38)</f>
        <v>0</v>
      </c>
      <c r="O39" s="83"/>
    </row>
    <row r="40" ht="15.75" customHeight="1">
      <c r="A40" s="35">
        <v>36.0</v>
      </c>
      <c r="B40" s="36">
        <f>B39*C2+B39</f>
        <v>14832.84112</v>
      </c>
      <c r="C40" s="37">
        <f t="shared" si="1"/>
        <v>0.05</v>
      </c>
      <c r="D40" s="38">
        <f t="shared" si="2"/>
        <v>706.3257678</v>
      </c>
      <c r="E40" s="39"/>
      <c r="F40" s="40">
        <f>D40/(F2*10)</f>
        <v>2.825303071</v>
      </c>
      <c r="G40" s="40">
        <f>D40/(G2*10)</f>
        <v>0.9417676904</v>
      </c>
      <c r="H40" s="40">
        <f>D40/(H2*10)</f>
        <v>0.7063257678</v>
      </c>
      <c r="I40" s="28"/>
      <c r="J40" s="80" t="s">
        <v>75</v>
      </c>
      <c r="K40" s="81">
        <f t="shared" si="8"/>
        <v>356.7425097</v>
      </c>
      <c r="L40" s="82"/>
      <c r="M40" s="28"/>
      <c r="N40" s="28"/>
      <c r="O40" s="83"/>
    </row>
    <row r="41" ht="15.75" customHeight="1">
      <c r="A41" s="35">
        <v>37.0</v>
      </c>
      <c r="B41" s="36">
        <f>B40*C2+B40</f>
        <v>15574.48318</v>
      </c>
      <c r="C41" s="37">
        <f t="shared" si="1"/>
        <v>0.05</v>
      </c>
      <c r="D41" s="38">
        <f t="shared" si="2"/>
        <v>741.6420562</v>
      </c>
      <c r="E41" s="39"/>
      <c r="F41" s="40">
        <f>D41/(F2*10)</f>
        <v>2.966568225</v>
      </c>
      <c r="G41" s="40">
        <f>D41/(G2*10)</f>
        <v>0.9888560749</v>
      </c>
      <c r="H41" s="40">
        <f>D41/(H2*10)</f>
        <v>0.7416420562</v>
      </c>
      <c r="I41" s="28"/>
      <c r="J41" s="80" t="s">
        <v>76</v>
      </c>
      <c r="K41" s="81">
        <f t="shared" si="8"/>
        <v>374.5796352</v>
      </c>
      <c r="L41" s="82"/>
      <c r="M41" s="28"/>
      <c r="N41" s="28"/>
      <c r="O41" s="83"/>
    </row>
    <row r="42" ht="15.75" customHeight="1">
      <c r="A42" s="35">
        <v>38.0</v>
      </c>
      <c r="B42" s="36">
        <f>B41*C2+B41</f>
        <v>16353.20734</v>
      </c>
      <c r="C42" s="37">
        <f t="shared" si="1"/>
        <v>0.05</v>
      </c>
      <c r="D42" s="38">
        <f t="shared" si="2"/>
        <v>778.724159</v>
      </c>
      <c r="E42" s="39"/>
      <c r="F42" s="40">
        <f>D42/(F2*10)</f>
        <v>3.114896636</v>
      </c>
      <c r="G42" s="40">
        <f>D42/(G2*10)</f>
        <v>1.038298879</v>
      </c>
      <c r="H42" s="40">
        <f>D42/(H2*10)</f>
        <v>0.778724159</v>
      </c>
      <c r="I42" s="28"/>
      <c r="J42" s="80" t="s">
        <v>77</v>
      </c>
      <c r="K42" s="81">
        <f t="shared" si="8"/>
        <v>393.3086169</v>
      </c>
      <c r="L42" s="82"/>
      <c r="M42" s="28"/>
      <c r="N42" s="28"/>
      <c r="O42" s="83"/>
    </row>
    <row r="43" ht="15.75" customHeight="1">
      <c r="A43" s="35">
        <v>39.0</v>
      </c>
      <c r="B43" s="36">
        <f>B42*C2+B42</f>
        <v>17170.86771</v>
      </c>
      <c r="C43" s="37">
        <f t="shared" si="1"/>
        <v>0.05</v>
      </c>
      <c r="D43" s="38">
        <f t="shared" si="2"/>
        <v>817.660367</v>
      </c>
      <c r="E43" s="39"/>
      <c r="F43" s="40">
        <f>D43/(F2*10)</f>
        <v>3.270641468</v>
      </c>
      <c r="G43" s="40">
        <f>D43/(G2*10)</f>
        <v>1.090213823</v>
      </c>
      <c r="H43" s="40">
        <f>D43/(H2*10)</f>
        <v>0.817660367</v>
      </c>
      <c r="I43" s="28"/>
      <c r="J43" s="80" t="s">
        <v>78</v>
      </c>
      <c r="K43" s="81">
        <f t="shared" si="8"/>
        <v>412.9740478</v>
      </c>
      <c r="L43" s="82"/>
      <c r="O43" s="83"/>
      <c r="S43" s="83"/>
    </row>
    <row r="44" ht="15.75" customHeight="1">
      <c r="A44" s="35">
        <v>40.0</v>
      </c>
      <c r="B44" s="36">
        <f>B43*C2+B43</f>
        <v>18029.41109</v>
      </c>
      <c r="C44" s="37">
        <f t="shared" si="1"/>
        <v>0.05</v>
      </c>
      <c r="D44" s="38">
        <f t="shared" si="2"/>
        <v>858.5433853</v>
      </c>
      <c r="E44" s="39"/>
      <c r="F44" s="40">
        <f>D44/(F2*10)</f>
        <v>3.434173541</v>
      </c>
      <c r="G44" s="40">
        <f>D44/(G2*10)</f>
        <v>1.144724514</v>
      </c>
      <c r="H44" s="40">
        <f>D44/(H2*10)</f>
        <v>0.8585433853</v>
      </c>
      <c r="I44" s="28"/>
      <c r="J44" s="80" t="s">
        <v>79</v>
      </c>
      <c r="K44" s="81">
        <f t="shared" si="8"/>
        <v>433.6227502</v>
      </c>
      <c r="L44" s="99"/>
      <c r="M44" s="84" t="s">
        <v>80</v>
      </c>
      <c r="N44" s="85">
        <f>SUM(L39:L43)</f>
        <v>0</v>
      </c>
      <c r="O44" s="83"/>
    </row>
    <row r="45" ht="15.75" customHeight="1">
      <c r="A45" s="35">
        <v>41.0</v>
      </c>
      <c r="B45" s="36">
        <f>B44*C2+B44</f>
        <v>18930.88165</v>
      </c>
      <c r="C45" s="37">
        <f t="shared" si="1"/>
        <v>0.05</v>
      </c>
      <c r="D45" s="38">
        <f t="shared" si="2"/>
        <v>901.4705546</v>
      </c>
      <c r="E45" s="39"/>
      <c r="F45" s="40">
        <f>D45/(F2*10)</f>
        <v>3.605882218</v>
      </c>
      <c r="G45" s="40">
        <f>D45/(G2*10)</f>
        <v>1.201960739</v>
      </c>
      <c r="H45" s="40">
        <f>D45/(H2*10)</f>
        <v>0.9014705546</v>
      </c>
      <c r="I45" s="28"/>
      <c r="J45" s="80" t="s">
        <v>81</v>
      </c>
      <c r="K45" s="81">
        <f t="shared" si="8"/>
        <v>455.3038877</v>
      </c>
      <c r="L45" s="82"/>
      <c r="M45" s="28"/>
      <c r="N45" s="28"/>
      <c r="O45" s="83"/>
    </row>
    <row r="46" ht="15.75" customHeight="1">
      <c r="A46" s="35">
        <v>42.0</v>
      </c>
      <c r="B46" s="36">
        <f>B45*C2+B45</f>
        <v>19877.42573</v>
      </c>
      <c r="C46" s="37">
        <f t="shared" si="1"/>
        <v>0.05</v>
      </c>
      <c r="D46" s="38">
        <f t="shared" si="2"/>
        <v>946.5440823</v>
      </c>
      <c r="E46" s="39"/>
      <c r="F46" s="40">
        <f>D46/(F2*10)</f>
        <v>3.786176329</v>
      </c>
      <c r="G46" s="40">
        <f>D46/(G2*10)</f>
        <v>1.262058776</v>
      </c>
      <c r="H46" s="40">
        <f>D46/(H2*10)</f>
        <v>0.9465440823</v>
      </c>
      <c r="I46" s="28"/>
      <c r="J46" s="80" t="s">
        <v>82</v>
      </c>
      <c r="K46" s="81">
        <f t="shared" si="8"/>
        <v>478.0690821</v>
      </c>
      <c r="L46" s="82"/>
      <c r="M46" s="28"/>
      <c r="N46" s="28"/>
      <c r="O46" s="83"/>
    </row>
    <row r="47" ht="15.75" customHeight="1">
      <c r="A47" s="35">
        <v>43.0</v>
      </c>
      <c r="B47" s="36">
        <f>B46*C2+B46</f>
        <v>20871.29702</v>
      </c>
      <c r="C47" s="37">
        <f t="shared" si="1"/>
        <v>0.05</v>
      </c>
      <c r="D47" s="38">
        <f t="shared" si="2"/>
        <v>993.8712864</v>
      </c>
      <c r="E47" s="39"/>
      <c r="F47" s="40">
        <f>D47/(F2*10)</f>
        <v>3.975485146</v>
      </c>
      <c r="G47" s="40">
        <f>D47/(G2*10)</f>
        <v>1.325161715</v>
      </c>
      <c r="H47" s="40">
        <f>D47/(H2*10)</f>
        <v>0.9938712864</v>
      </c>
      <c r="I47" s="28"/>
      <c r="J47" s="80" t="s">
        <v>83</v>
      </c>
      <c r="K47" s="81">
        <f t="shared" si="8"/>
        <v>501.9725362</v>
      </c>
      <c r="L47" s="82"/>
      <c r="M47" s="28"/>
      <c r="N47" s="28"/>
      <c r="O47" s="83"/>
    </row>
    <row r="48" ht="15.75" customHeight="1">
      <c r="A48" s="35">
        <v>44.0</v>
      </c>
      <c r="B48" s="36">
        <f>B47*C2+B47</f>
        <v>21914.86187</v>
      </c>
      <c r="C48" s="37">
        <f t="shared" si="1"/>
        <v>0.05</v>
      </c>
      <c r="D48" s="38">
        <f t="shared" si="2"/>
        <v>1043.564851</v>
      </c>
      <c r="E48" s="39"/>
      <c r="F48" s="40">
        <f>D48/(F2*10)</f>
        <v>4.174259403</v>
      </c>
      <c r="G48" s="40">
        <f>D48/(G2*10)</f>
        <v>1.391419801</v>
      </c>
      <c r="H48" s="40">
        <f>D48/(H2*10)</f>
        <v>1.043564851</v>
      </c>
      <c r="I48" s="28"/>
      <c r="J48" s="80" t="s">
        <v>84</v>
      </c>
      <c r="K48" s="81">
        <f t="shared" si="8"/>
        <v>527.071163</v>
      </c>
      <c r="L48" s="82"/>
      <c r="O48" s="83"/>
    </row>
    <row r="49" ht="15.75" customHeight="1">
      <c r="A49" s="35">
        <v>45.0</v>
      </c>
      <c r="B49" s="36">
        <f>B48*C2+B48</f>
        <v>23010.60496</v>
      </c>
      <c r="C49" s="37">
        <f t="shared" si="1"/>
        <v>0.05</v>
      </c>
      <c r="D49" s="38">
        <f t="shared" si="2"/>
        <v>1095.743093</v>
      </c>
      <c r="E49" s="39"/>
      <c r="F49" s="40">
        <f>D49/(F2*10)</f>
        <v>4.382972373</v>
      </c>
      <c r="G49" s="40">
        <f>D49/(G2*10)</f>
        <v>1.460990791</v>
      </c>
      <c r="H49" s="40">
        <f>D49/(H2*10)</f>
        <v>1.095743093</v>
      </c>
      <c r="I49" s="28"/>
      <c r="J49" s="100" t="s">
        <v>85</v>
      </c>
      <c r="K49" s="101">
        <f t="shared" si="8"/>
        <v>553.4247211</v>
      </c>
      <c r="L49" s="102"/>
      <c r="M49" s="103" t="s">
        <v>86</v>
      </c>
      <c r="N49" s="85">
        <f>SUM(L44:L48)</f>
        <v>0</v>
      </c>
    </row>
    <row r="50" ht="15.75" customHeight="1">
      <c r="A50" s="35">
        <v>46.0</v>
      </c>
      <c r="B50" s="36">
        <f>B49*C2+B49</f>
        <v>24161.13521</v>
      </c>
      <c r="C50" s="37">
        <f t="shared" si="1"/>
        <v>0.05</v>
      </c>
      <c r="D50" s="38">
        <f t="shared" si="2"/>
        <v>1150.530248</v>
      </c>
      <c r="E50" s="39"/>
      <c r="F50" s="40">
        <f>D50/(F2*10)</f>
        <v>4.602120992</v>
      </c>
      <c r="G50" s="40">
        <f>D50/(G2*10)</f>
        <v>1.534040331</v>
      </c>
      <c r="H50" s="40">
        <f>D50/(H2*10)</f>
        <v>1.150530248</v>
      </c>
      <c r="I50" s="28"/>
      <c r="J50" s="104" t="s">
        <v>87</v>
      </c>
      <c r="K50" s="105">
        <f t="shared" ref="K50:L50" si="9">SUM(K19:K49)</f>
        <v>9060.919144</v>
      </c>
      <c r="L50" s="105">
        <f t="shared" si="9"/>
        <v>0</v>
      </c>
      <c r="M50" s="28"/>
      <c r="N50" s="28"/>
    </row>
    <row r="51" ht="15.75" customHeight="1">
      <c r="A51" s="35">
        <v>47.0</v>
      </c>
      <c r="B51" s="36">
        <f>B50*C2+B50</f>
        <v>25369.19197</v>
      </c>
      <c r="C51" s="37">
        <f t="shared" si="1"/>
        <v>0.05</v>
      </c>
      <c r="D51" s="38">
        <f t="shared" si="2"/>
        <v>1208.05676</v>
      </c>
      <c r="E51" s="39"/>
      <c r="F51" s="40">
        <f>D51/(F2*10)</f>
        <v>4.832227041</v>
      </c>
      <c r="G51" s="40">
        <f>D51/(G2*10)</f>
        <v>1.610742347</v>
      </c>
      <c r="H51" s="40">
        <f>D51/(H2*10)</f>
        <v>1.20805676</v>
      </c>
      <c r="I51" s="28"/>
      <c r="J51" s="28"/>
      <c r="M51" s="28"/>
      <c r="N51" s="28"/>
    </row>
    <row r="52" ht="15.75" customHeight="1">
      <c r="A52" s="35">
        <v>48.0</v>
      </c>
      <c r="B52" s="36">
        <f>B51*C2+B51</f>
        <v>26637.65157</v>
      </c>
      <c r="C52" s="37">
        <f t="shared" si="1"/>
        <v>0.05</v>
      </c>
      <c r="D52" s="38">
        <f t="shared" si="2"/>
        <v>1268.459598</v>
      </c>
      <c r="E52" s="39"/>
      <c r="F52" s="40">
        <f>D52/(F2*10)</f>
        <v>5.073838393</v>
      </c>
      <c r="G52" s="40">
        <f>D52/(G2*10)</f>
        <v>1.691279464</v>
      </c>
      <c r="H52" s="40">
        <f>D52/(H2*10)</f>
        <v>1.268459598</v>
      </c>
      <c r="I52" s="28"/>
      <c r="J52" s="28"/>
      <c r="K52" s="28"/>
      <c r="L52" s="28"/>
      <c r="M52" s="28"/>
      <c r="N52" s="28"/>
    </row>
    <row r="53" ht="15.75" customHeight="1">
      <c r="A53" s="35">
        <v>50.0</v>
      </c>
      <c r="B53" s="36">
        <f>B52*C2+B52</f>
        <v>27969.53414</v>
      </c>
      <c r="C53" s="37">
        <f t="shared" si="1"/>
        <v>0.05</v>
      </c>
      <c r="D53" s="38">
        <f t="shared" si="2"/>
        <v>1331.882578</v>
      </c>
      <c r="E53" s="39"/>
      <c r="F53" s="40">
        <f>D53/(F2*10)</f>
        <v>5.327530313</v>
      </c>
      <c r="G53" s="40">
        <f>D53/(G2*10)</f>
        <v>1.775843438</v>
      </c>
      <c r="H53" s="40">
        <f>D53/(H2*10)</f>
        <v>1.331882578</v>
      </c>
      <c r="I53" s="28"/>
      <c r="J53" s="28"/>
      <c r="K53" s="28"/>
      <c r="L53" s="28"/>
      <c r="M53" s="28"/>
      <c r="N53" s="28"/>
    </row>
    <row r="54" ht="15.75" customHeight="1">
      <c r="A54" s="35">
        <v>51.0</v>
      </c>
      <c r="B54" s="36">
        <f>B53*C2+B53</f>
        <v>29368.01085</v>
      </c>
      <c r="C54" s="37">
        <f t="shared" si="1"/>
        <v>0.05</v>
      </c>
      <c r="D54" s="38">
        <f t="shared" si="2"/>
        <v>1398.476707</v>
      </c>
      <c r="E54" s="39"/>
      <c r="F54" s="40">
        <f>D54/(F2*10)</f>
        <v>5.593906829</v>
      </c>
      <c r="G54" s="40">
        <f>D54/(G2*10)</f>
        <v>1.86463561</v>
      </c>
      <c r="H54" s="40">
        <f>D54/(H2*10)</f>
        <v>1.398476707</v>
      </c>
    </row>
    <row r="55" ht="15.75" customHeight="1">
      <c r="A55" s="35">
        <v>52.0</v>
      </c>
      <c r="B55" s="36">
        <f>B54*C2+B54</f>
        <v>30836.41139</v>
      </c>
      <c r="C55" s="37">
        <f t="shared" si="1"/>
        <v>0.05</v>
      </c>
      <c r="D55" s="38">
        <f t="shared" si="2"/>
        <v>1468.400543</v>
      </c>
      <c r="E55" s="39"/>
      <c r="F55" s="40">
        <f>D55/(F2*10)</f>
        <v>5.87360217</v>
      </c>
      <c r="G55" s="40">
        <f>D55/(G2*10)</f>
        <v>1.95786739</v>
      </c>
      <c r="H55" s="40">
        <f>D55/(H2*10)</f>
        <v>1.468400543</v>
      </c>
    </row>
    <row r="56" ht="15.75" customHeight="1">
      <c r="A56" s="106">
        <v>53.0</v>
      </c>
      <c r="B56" s="36">
        <f>B55*C2+B55</f>
        <v>32378.23196</v>
      </c>
      <c r="C56" s="37">
        <f t="shared" si="1"/>
        <v>0.05</v>
      </c>
      <c r="D56" s="38">
        <f t="shared" si="2"/>
        <v>1541.82057</v>
      </c>
      <c r="E56" s="107"/>
      <c r="F56" s="40">
        <f>D56/(F2*10)</f>
        <v>6.167282279</v>
      </c>
      <c r="G56" s="40">
        <f>D56/(G2*10)</f>
        <v>2.05576076</v>
      </c>
      <c r="H56" s="40">
        <f>D56/(H2*10)</f>
        <v>1.54182057</v>
      </c>
    </row>
    <row r="57" ht="15.75" customHeight="1">
      <c r="A57" s="106">
        <v>54.0</v>
      </c>
      <c r="B57" s="36">
        <f>B56*C2+B56</f>
        <v>33997.14356</v>
      </c>
      <c r="C57" s="37">
        <f t="shared" si="1"/>
        <v>0.05</v>
      </c>
      <c r="D57" s="38">
        <f t="shared" si="2"/>
        <v>1618.911598</v>
      </c>
      <c r="E57" s="107"/>
      <c r="F57" s="40">
        <f>D57/(F2*10)</f>
        <v>6.475646393</v>
      </c>
      <c r="G57" s="40">
        <f>D57/(G2*10)</f>
        <v>2.158548798</v>
      </c>
      <c r="H57" s="40">
        <f>D57/(H2*10)</f>
        <v>1.618911598</v>
      </c>
    </row>
    <row r="58" ht="15.75" customHeight="1">
      <c r="A58" s="106">
        <v>55.0</v>
      </c>
      <c r="B58" s="36">
        <f>B57*C2+B57</f>
        <v>35697.00074</v>
      </c>
      <c r="C58" s="37">
        <f t="shared" si="1"/>
        <v>0.05</v>
      </c>
      <c r="D58" s="38">
        <f t="shared" si="2"/>
        <v>1699.857178</v>
      </c>
      <c r="E58" s="107"/>
      <c r="F58" s="40">
        <f>D58/(F2*10)</f>
        <v>6.799428712</v>
      </c>
      <c r="G58" s="40">
        <f>D58/(G2*10)</f>
        <v>2.266476237</v>
      </c>
      <c r="H58" s="40">
        <f>D58/(H2*10)</f>
        <v>1.699857178</v>
      </c>
    </row>
    <row r="59" ht="15.75" customHeight="1">
      <c r="A59" s="106">
        <v>56.0</v>
      </c>
      <c r="B59" s="36">
        <f>B58*C2+B58</f>
        <v>37481.85078</v>
      </c>
      <c r="C59" s="37">
        <f t="shared" si="1"/>
        <v>0.05</v>
      </c>
      <c r="D59" s="38">
        <f t="shared" si="2"/>
        <v>1784.850037</v>
      </c>
      <c r="E59" s="107"/>
      <c r="F59" s="40">
        <f>D59/(F2*10)</f>
        <v>7.139400148</v>
      </c>
      <c r="G59" s="40">
        <f>D59/(G2*10)</f>
        <v>2.379800049</v>
      </c>
      <c r="H59" s="40">
        <f>D59/(H2*10)</f>
        <v>1.784850037</v>
      </c>
    </row>
    <row r="60" ht="15.75" customHeight="1">
      <c r="A60" s="106">
        <v>57.0</v>
      </c>
      <c r="B60" s="36">
        <f>B59*C2+B59</f>
        <v>39355.94332</v>
      </c>
      <c r="C60" s="37">
        <f t="shared" si="1"/>
        <v>0.05</v>
      </c>
      <c r="D60" s="38">
        <f t="shared" si="2"/>
        <v>1874.092539</v>
      </c>
      <c r="E60" s="107"/>
      <c r="F60" s="40">
        <f>D60/(F2*10)</f>
        <v>7.496370155</v>
      </c>
      <c r="G60" s="40">
        <f>D60/(G2*10)</f>
        <v>2.498790052</v>
      </c>
      <c r="H60" s="40">
        <f>D60/(H2*10)</f>
        <v>1.874092539</v>
      </c>
    </row>
    <row r="61" ht="15.75" customHeight="1">
      <c r="A61" s="106">
        <v>58.0</v>
      </c>
      <c r="B61" s="36">
        <f>B60*C2+B60</f>
        <v>41323.74048</v>
      </c>
      <c r="C61" s="37">
        <f t="shared" si="1"/>
        <v>0.05</v>
      </c>
      <c r="D61" s="38">
        <f t="shared" si="2"/>
        <v>1967.797166</v>
      </c>
      <c r="E61" s="107"/>
      <c r="F61" s="40">
        <f>D61/(F2*10)</f>
        <v>7.871188663</v>
      </c>
      <c r="G61" s="40">
        <f>D61/(G2*10)</f>
        <v>2.623729554</v>
      </c>
      <c r="H61" s="40">
        <f>D61/(H2*10)</f>
        <v>1.967797166</v>
      </c>
    </row>
    <row r="62" ht="15.75" customHeight="1">
      <c r="A62" s="106">
        <v>59.0</v>
      </c>
      <c r="B62" s="36">
        <f>B61*C2+B61</f>
        <v>43389.92751</v>
      </c>
      <c r="C62" s="37">
        <f t="shared" si="1"/>
        <v>0.05</v>
      </c>
      <c r="D62" s="38">
        <f t="shared" si="2"/>
        <v>2066.187024</v>
      </c>
      <c r="E62" s="107"/>
      <c r="F62" s="40">
        <f>D62/(F2*10)</f>
        <v>8.264748096</v>
      </c>
      <c r="G62" s="40">
        <f>D62/(G2*10)</f>
        <v>2.754916032</v>
      </c>
      <c r="H62" s="40">
        <f>D62/(H2*10)</f>
        <v>2.066187024</v>
      </c>
    </row>
    <row r="63" ht="15.75" customHeight="1">
      <c r="A63" s="108">
        <v>60.0</v>
      </c>
      <c r="B63" s="109">
        <f>B62*C2+B62</f>
        <v>45559.42388</v>
      </c>
      <c r="C63" s="110">
        <f t="shared" si="1"/>
        <v>0.05</v>
      </c>
      <c r="D63" s="111">
        <f t="shared" si="2"/>
        <v>2169.496375</v>
      </c>
      <c r="E63" s="112"/>
      <c r="F63" s="113">
        <f>D63/(F2*10)</f>
        <v>8.677985501</v>
      </c>
      <c r="G63" s="113">
        <f>D63/(G2*10)</f>
        <v>2.892661834</v>
      </c>
      <c r="H63" s="113">
        <f>D63/(H2*10)</f>
        <v>2.169496375</v>
      </c>
    </row>
    <row r="64" ht="15.75" customHeight="1">
      <c r="A64" s="114"/>
      <c r="B64" s="115"/>
      <c r="D64" s="115"/>
    </row>
    <row r="65" ht="15.75" customHeight="1">
      <c r="A65" s="114"/>
      <c r="B65" s="115"/>
      <c r="D65" s="115"/>
    </row>
    <row r="66" ht="15.75" customHeight="1">
      <c r="A66" s="114"/>
      <c r="B66" s="115"/>
      <c r="D66" s="115"/>
    </row>
    <row r="67" ht="15.75" customHeight="1">
      <c r="A67" s="114"/>
      <c r="B67" s="115"/>
      <c r="D67" s="115"/>
    </row>
    <row r="68" ht="15.75" customHeight="1">
      <c r="A68" s="114"/>
      <c r="B68" s="115"/>
      <c r="D68" s="115"/>
    </row>
    <row r="69" ht="15.75" customHeight="1">
      <c r="A69" s="114"/>
      <c r="B69" s="115"/>
      <c r="D69" s="115"/>
    </row>
    <row r="70" ht="15.75" customHeight="1">
      <c r="A70" s="114"/>
      <c r="B70" s="115"/>
      <c r="D70" s="115"/>
    </row>
    <row r="71" ht="15.75" customHeight="1">
      <c r="A71" s="114"/>
      <c r="B71" s="115"/>
      <c r="D71" s="115"/>
    </row>
    <row r="72" ht="15.75" customHeight="1">
      <c r="A72" s="114"/>
      <c r="B72" s="115"/>
      <c r="D72" s="115"/>
    </row>
    <row r="73" ht="15.75" customHeight="1">
      <c r="A73" s="114"/>
      <c r="B73" s="115"/>
      <c r="D73" s="115"/>
    </row>
    <row r="74" ht="15.75" customHeight="1">
      <c r="A74" s="114"/>
      <c r="B74" s="115"/>
      <c r="D74" s="115"/>
    </row>
    <row r="75" ht="15.75" customHeight="1">
      <c r="A75" s="114"/>
      <c r="B75" s="115"/>
      <c r="D75" s="115"/>
    </row>
    <row r="76" ht="15.75" customHeight="1">
      <c r="A76" s="116"/>
      <c r="B76" s="115"/>
      <c r="D76" s="115"/>
    </row>
    <row r="77" ht="15.75" customHeight="1">
      <c r="A77" s="114"/>
      <c r="B77" s="115"/>
      <c r="D77" s="115"/>
    </row>
    <row r="78" ht="15.75" customHeight="1">
      <c r="A78" s="114"/>
      <c r="B78" s="115"/>
      <c r="D78" s="115"/>
    </row>
    <row r="79" ht="15.75" customHeight="1">
      <c r="A79" s="114"/>
      <c r="B79" s="115"/>
      <c r="D79" s="115"/>
    </row>
    <row r="80" ht="15.75" customHeight="1">
      <c r="A80" s="114"/>
      <c r="B80" s="115"/>
      <c r="D80" s="115"/>
    </row>
    <row r="81" ht="15.75" customHeight="1">
      <c r="A81" s="114"/>
      <c r="B81" s="115"/>
      <c r="D81" s="115"/>
    </row>
    <row r="82" ht="15.75" customHeight="1">
      <c r="A82" s="114"/>
      <c r="B82" s="27"/>
    </row>
    <row r="83" ht="15.75" customHeight="1">
      <c r="A83" s="114"/>
      <c r="B83" s="27"/>
    </row>
    <row r="84" ht="15.75" customHeight="1">
      <c r="A84" s="114"/>
      <c r="B84" s="27"/>
    </row>
    <row r="85" ht="15.75" customHeight="1">
      <c r="A85" s="114"/>
      <c r="B85" s="27"/>
    </row>
    <row r="86" ht="15.75" customHeight="1">
      <c r="A86" s="114"/>
      <c r="B86" s="27"/>
    </row>
    <row r="87" ht="15.75" customHeight="1">
      <c r="A87" s="114"/>
      <c r="B87" s="27"/>
    </row>
    <row r="88" ht="15.75" customHeight="1">
      <c r="A88" s="114"/>
      <c r="B88" s="27"/>
    </row>
    <row r="89" ht="15.75" customHeight="1">
      <c r="A89" s="114"/>
      <c r="B89" s="27"/>
    </row>
    <row r="90" ht="15.75" customHeight="1">
      <c r="A90" s="114"/>
      <c r="B90" s="27"/>
    </row>
    <row r="91" ht="15.75" customHeight="1">
      <c r="A91" s="114"/>
      <c r="B91" s="27"/>
    </row>
    <row r="92" ht="15.75" customHeight="1">
      <c r="A92" s="114"/>
      <c r="B92" s="27"/>
    </row>
    <row r="93" ht="15.75" customHeight="1">
      <c r="A93" s="114"/>
      <c r="B93" s="27"/>
    </row>
    <row r="94" ht="15.75" customHeight="1">
      <c r="A94" s="114"/>
      <c r="B94" s="27"/>
    </row>
    <row r="95" ht="15.75" customHeight="1">
      <c r="A95" s="114"/>
      <c r="B95" s="27"/>
    </row>
    <row r="96" ht="15.75" customHeight="1">
      <c r="A96" s="114"/>
      <c r="B96" s="27"/>
    </row>
    <row r="97" ht="15.75" customHeight="1">
      <c r="A97" s="114"/>
      <c r="B97" s="27"/>
    </row>
    <row r="98" ht="15.75" customHeight="1">
      <c r="A98" s="114"/>
      <c r="B98" s="27"/>
    </row>
    <row r="99" ht="15.75" customHeight="1">
      <c r="A99" s="114"/>
      <c r="B99" s="27"/>
    </row>
    <row r="100" ht="15.75" customHeight="1">
      <c r="A100" s="114"/>
      <c r="B100" s="27"/>
    </row>
    <row r="101" ht="15.75" customHeight="1">
      <c r="A101" s="114"/>
      <c r="B101" s="27"/>
    </row>
    <row r="102" ht="15.75" customHeight="1">
      <c r="B102" s="27"/>
    </row>
    <row r="103" ht="15.75" customHeight="1">
      <c r="B103" s="27"/>
    </row>
    <row r="104" ht="15.75" customHeight="1">
      <c r="B104" s="27"/>
    </row>
    <row r="105" ht="15.75" customHeight="1">
      <c r="B105" s="27"/>
    </row>
    <row r="106" ht="15.75" customHeight="1">
      <c r="B106" s="27"/>
    </row>
    <row r="107" ht="15.75" customHeight="1">
      <c r="B107" s="27"/>
    </row>
    <row r="108" ht="15.75" customHeight="1">
      <c r="B108" s="27"/>
    </row>
    <row r="109" ht="15.75" customHeight="1">
      <c r="B109" s="27"/>
    </row>
    <row r="110" ht="15.75" customHeight="1">
      <c r="B110" s="27"/>
    </row>
    <row r="111" ht="15.75" customHeight="1">
      <c r="B111" s="27"/>
    </row>
    <row r="112" ht="15.75" customHeight="1">
      <c r="B112" s="27"/>
    </row>
    <row r="113" ht="15.75" customHeight="1">
      <c r="B113" s="27"/>
    </row>
    <row r="114" ht="15.75" customHeight="1">
      <c r="B114" s="27"/>
    </row>
    <row r="115" ht="15.75" customHeight="1">
      <c r="B115" s="27"/>
    </row>
    <row r="116" ht="15.75" customHeight="1">
      <c r="B116" s="27"/>
    </row>
    <row r="117" ht="15.75" customHeight="1">
      <c r="B117" s="27"/>
    </row>
    <row r="118" ht="15.75" customHeight="1">
      <c r="B118" s="27"/>
    </row>
    <row r="119" ht="15.75" customHeight="1">
      <c r="B119" s="27"/>
    </row>
    <row r="120" ht="15.75" customHeight="1">
      <c r="B120" s="27"/>
    </row>
    <row r="121" ht="15.75" customHeight="1">
      <c r="B121" s="27"/>
    </row>
    <row r="122" ht="15.75" customHeight="1">
      <c r="B122" s="27"/>
    </row>
    <row r="123" ht="15.75" customHeight="1">
      <c r="B123" s="27"/>
    </row>
    <row r="124" ht="15.75" customHeight="1">
      <c r="B124" s="27"/>
    </row>
    <row r="125" ht="15.75" customHeight="1">
      <c r="B125" s="27"/>
    </row>
    <row r="126" ht="15.75" customHeight="1">
      <c r="B126" s="27"/>
    </row>
    <row r="127" ht="15.75" customHeight="1">
      <c r="B127" s="27"/>
    </row>
    <row r="128" ht="15.75" customHeight="1">
      <c r="B128" s="27"/>
    </row>
    <row r="129" ht="15.75" customHeight="1">
      <c r="B129" s="27"/>
    </row>
    <row r="130" ht="15.75" customHeight="1">
      <c r="B130" s="27"/>
    </row>
    <row r="131" ht="15.75" customHeight="1">
      <c r="B131" s="27"/>
    </row>
    <row r="132" ht="15.75" customHeight="1">
      <c r="B132" s="27"/>
    </row>
    <row r="133" ht="15.75" customHeight="1">
      <c r="B133" s="27"/>
    </row>
    <row r="134" ht="15.75" customHeight="1">
      <c r="B134" s="27"/>
    </row>
    <row r="135" ht="15.75" customHeight="1">
      <c r="B135" s="27"/>
    </row>
    <row r="136" ht="15.75" customHeight="1">
      <c r="B136" s="27"/>
    </row>
    <row r="137" ht="15.75" customHeight="1">
      <c r="B137" s="27"/>
    </row>
    <row r="138" ht="15.75" customHeight="1">
      <c r="B138" s="27"/>
    </row>
    <row r="139" ht="15.75" customHeight="1">
      <c r="B139" s="27"/>
    </row>
    <row r="140" ht="15.75" customHeight="1">
      <c r="B140" s="27"/>
    </row>
    <row r="141" ht="15.75" customHeight="1">
      <c r="B141" s="27"/>
    </row>
    <row r="142" ht="15.75" customHeight="1">
      <c r="B142" s="27"/>
    </row>
    <row r="143" ht="15.75" customHeight="1">
      <c r="B143" s="27"/>
    </row>
    <row r="144" ht="15.75" customHeight="1">
      <c r="B144" s="27"/>
    </row>
    <row r="145" ht="15.75" customHeight="1">
      <c r="B145" s="27"/>
    </row>
    <row r="146" ht="15.75" customHeight="1">
      <c r="B146" s="27"/>
    </row>
    <row r="147" ht="15.75" customHeight="1">
      <c r="B147" s="27"/>
    </row>
    <row r="148" ht="15.75" customHeight="1">
      <c r="B148" s="27"/>
    </row>
    <row r="149" ht="15.75" customHeight="1">
      <c r="B149" s="27"/>
    </row>
    <row r="150" ht="15.75" customHeight="1">
      <c r="B150" s="27"/>
    </row>
    <row r="151" ht="15.75" customHeight="1">
      <c r="B151" s="27"/>
    </row>
    <row r="152" ht="15.75" customHeight="1">
      <c r="B152" s="27"/>
    </row>
    <row r="153" ht="15.75" customHeight="1">
      <c r="B153" s="27"/>
    </row>
    <row r="154" ht="15.75" customHeight="1">
      <c r="B154" s="27"/>
    </row>
    <row r="155" ht="15.75" customHeight="1">
      <c r="B155" s="27"/>
    </row>
    <row r="156" ht="15.75" customHeight="1">
      <c r="B156" s="27"/>
    </row>
    <row r="157" ht="15.75" customHeight="1">
      <c r="B157" s="27"/>
    </row>
    <row r="158" ht="15.75" customHeight="1">
      <c r="B158" s="27"/>
    </row>
    <row r="159" ht="15.75" customHeight="1">
      <c r="B159" s="27"/>
    </row>
    <row r="160" ht="15.75" customHeight="1">
      <c r="B160" s="27"/>
    </row>
    <row r="161" ht="15.75" customHeight="1">
      <c r="B161" s="27"/>
    </row>
    <row r="162" ht="15.75" customHeight="1">
      <c r="B162" s="27"/>
    </row>
    <row r="163" ht="15.75" customHeight="1">
      <c r="B163" s="27"/>
    </row>
    <row r="164" ht="15.75" customHeight="1">
      <c r="B164" s="27"/>
    </row>
    <row r="165" ht="15.75" customHeight="1">
      <c r="B165" s="27"/>
    </row>
    <row r="166" ht="15.75" customHeight="1">
      <c r="B166" s="27"/>
    </row>
    <row r="167" ht="15.75" customHeight="1">
      <c r="B167" s="27"/>
    </row>
    <row r="168" ht="15.75" customHeight="1">
      <c r="B168" s="27"/>
    </row>
    <row r="169" ht="15.75" customHeight="1">
      <c r="B169" s="27"/>
    </row>
    <row r="170" ht="15.75" customHeight="1">
      <c r="B170" s="27"/>
    </row>
    <row r="171" ht="15.75" customHeight="1">
      <c r="B171" s="27"/>
    </row>
    <row r="172" ht="15.75" customHeight="1">
      <c r="B172" s="27"/>
    </row>
    <row r="173" ht="15.75" customHeight="1">
      <c r="B173" s="27"/>
    </row>
    <row r="174" ht="15.75" customHeight="1">
      <c r="B174" s="27"/>
    </row>
    <row r="175" ht="15.75" customHeight="1">
      <c r="B175" s="27"/>
    </row>
    <row r="176" ht="15.75" customHeight="1">
      <c r="B176" s="27"/>
    </row>
    <row r="177" ht="15.75" customHeight="1">
      <c r="B177" s="27"/>
    </row>
    <row r="178" ht="15.75" customHeight="1">
      <c r="B178" s="27"/>
    </row>
    <row r="179" ht="15.75" customHeight="1">
      <c r="B179" s="27"/>
    </row>
    <row r="180" ht="15.75" customHeight="1">
      <c r="B180" s="27"/>
    </row>
    <row r="181" ht="15.75" customHeight="1">
      <c r="B181" s="27"/>
    </row>
    <row r="182" ht="15.75" customHeight="1">
      <c r="B182" s="27"/>
    </row>
    <row r="183" ht="15.75" customHeight="1">
      <c r="B183" s="27"/>
    </row>
    <row r="184" ht="15.75" customHeight="1">
      <c r="B184" s="27"/>
    </row>
    <row r="185" ht="15.75" customHeight="1">
      <c r="B185" s="27"/>
    </row>
    <row r="186" ht="15.75" customHeight="1">
      <c r="B186" s="27"/>
    </row>
    <row r="187" ht="15.75" customHeight="1">
      <c r="B187" s="27"/>
    </row>
    <row r="188" ht="15.75" customHeight="1">
      <c r="B188" s="27"/>
    </row>
    <row r="189" ht="15.75" customHeight="1">
      <c r="B189" s="27"/>
    </row>
    <row r="190" ht="15.75" customHeight="1">
      <c r="B190" s="27"/>
    </row>
    <row r="191" ht="15.75" customHeight="1">
      <c r="B191" s="27"/>
    </row>
    <row r="192" ht="15.75" customHeight="1">
      <c r="B192" s="27"/>
    </row>
    <row r="193" ht="15.75" customHeight="1">
      <c r="B193" s="27"/>
    </row>
    <row r="194" ht="15.75" customHeight="1">
      <c r="B194" s="27"/>
    </row>
    <row r="195" ht="15.75" customHeight="1">
      <c r="B195" s="27"/>
    </row>
    <row r="196" ht="15.75" customHeight="1">
      <c r="B196" s="27"/>
    </row>
    <row r="197" ht="15.75" customHeight="1">
      <c r="B197" s="27"/>
    </row>
    <row r="198" ht="15.75" customHeight="1">
      <c r="B198" s="27"/>
    </row>
    <row r="199" ht="15.75" customHeight="1">
      <c r="B199" s="27"/>
    </row>
    <row r="200" ht="15.75" customHeight="1">
      <c r="B200" s="27"/>
    </row>
    <row r="201" ht="15.75" customHeight="1">
      <c r="B201" s="27"/>
    </row>
    <row r="202" ht="15.75" customHeight="1">
      <c r="B202" s="27"/>
    </row>
    <row r="203" ht="15.75" customHeight="1">
      <c r="B203" s="27"/>
    </row>
    <row r="204" ht="15.75" customHeight="1">
      <c r="B204" s="27"/>
    </row>
    <row r="205" ht="15.75" customHeight="1">
      <c r="B205" s="27"/>
    </row>
    <row r="206" ht="15.75" customHeight="1">
      <c r="B206" s="27"/>
    </row>
    <row r="207" ht="15.75" customHeight="1">
      <c r="B207" s="27"/>
    </row>
    <row r="208" ht="15.75" customHeight="1">
      <c r="B208" s="27"/>
    </row>
    <row r="209" ht="15.75" customHeight="1">
      <c r="B209" s="27"/>
    </row>
    <row r="210" ht="15.75" customHeight="1">
      <c r="B210" s="27"/>
    </row>
    <row r="211" ht="15.75" customHeight="1">
      <c r="B211" s="27"/>
    </row>
    <row r="212" ht="15.75" customHeight="1">
      <c r="B212" s="27"/>
    </row>
    <row r="213" ht="15.75" customHeight="1">
      <c r="B213" s="27"/>
    </row>
    <row r="214" ht="15.75" customHeight="1">
      <c r="B214" s="27"/>
    </row>
    <row r="215" ht="15.75" customHeight="1">
      <c r="B215" s="27"/>
    </row>
    <row r="216" ht="15.75" customHeight="1">
      <c r="B216" s="27"/>
    </row>
    <row r="217" ht="15.75" customHeight="1">
      <c r="B217" s="27"/>
    </row>
    <row r="218" ht="15.75" customHeight="1">
      <c r="B218" s="27"/>
    </row>
    <row r="219" ht="15.75" customHeight="1">
      <c r="B219" s="27"/>
    </row>
    <row r="220" ht="15.75" customHeight="1">
      <c r="B220" s="27"/>
    </row>
    <row r="221" ht="15.75" customHeight="1">
      <c r="B221" s="27"/>
    </row>
    <row r="222" ht="15.75" customHeight="1">
      <c r="B222" s="27"/>
    </row>
    <row r="223" ht="15.75" customHeight="1">
      <c r="B223" s="27"/>
    </row>
    <row r="224" ht="15.75" customHeight="1">
      <c r="B224" s="27"/>
    </row>
    <row r="225" ht="15.75" customHeight="1">
      <c r="B225" s="27"/>
    </row>
    <row r="226" ht="15.75" customHeight="1">
      <c r="B226" s="27"/>
    </row>
    <row r="227" ht="15.75" customHeight="1">
      <c r="B227" s="27"/>
    </row>
    <row r="228" ht="15.75" customHeight="1">
      <c r="B228" s="27"/>
    </row>
    <row r="229" ht="15.75" customHeight="1">
      <c r="B229" s="27"/>
    </row>
    <row r="230" ht="15.75" customHeight="1">
      <c r="B230" s="27"/>
    </row>
    <row r="231" ht="15.75" customHeight="1">
      <c r="B231" s="27"/>
    </row>
    <row r="232" ht="15.75" customHeight="1">
      <c r="B232" s="27"/>
    </row>
    <row r="233" ht="15.75" customHeight="1">
      <c r="B233" s="27"/>
    </row>
    <row r="234" ht="15.75" customHeight="1">
      <c r="B234" s="27"/>
    </row>
    <row r="235" ht="15.75" customHeight="1">
      <c r="B235" s="27"/>
    </row>
    <row r="236" ht="15.75" customHeight="1">
      <c r="B236" s="27"/>
    </row>
    <row r="237" ht="15.75" customHeight="1">
      <c r="B237" s="27"/>
    </row>
    <row r="238" ht="15.75" customHeight="1">
      <c r="B238" s="27"/>
    </row>
    <row r="239" ht="15.75" customHeight="1">
      <c r="B239" s="27"/>
    </row>
    <row r="240" ht="15.75" customHeight="1">
      <c r="B240" s="27"/>
    </row>
    <row r="241" ht="15.75" customHeight="1">
      <c r="B241" s="27"/>
    </row>
    <row r="242" ht="15.75" customHeight="1">
      <c r="B242" s="27"/>
    </row>
    <row r="243" ht="15.75" customHeight="1">
      <c r="B243" s="27"/>
    </row>
    <row r="244" ht="15.75" customHeight="1">
      <c r="B244" s="27"/>
    </row>
    <row r="245" ht="15.75" customHeight="1">
      <c r="B245" s="27"/>
    </row>
    <row r="246" ht="15.75" customHeight="1">
      <c r="B246" s="27"/>
    </row>
    <row r="247" ht="15.75" customHeight="1">
      <c r="B247" s="27"/>
    </row>
    <row r="248" ht="15.75" customHeight="1">
      <c r="B248" s="27"/>
    </row>
    <row r="249" ht="15.75" customHeight="1">
      <c r="B249" s="27"/>
    </row>
    <row r="250" ht="15.75" customHeight="1">
      <c r="B250" s="27"/>
    </row>
    <row r="251" ht="15.75" customHeight="1">
      <c r="B251" s="27"/>
    </row>
    <row r="252" ht="15.75" customHeight="1">
      <c r="B252" s="27"/>
    </row>
    <row r="253" ht="15.75" customHeight="1">
      <c r="B253" s="27"/>
    </row>
    <row r="254" ht="15.75" customHeight="1">
      <c r="B254" s="27"/>
    </row>
    <row r="255" ht="15.75" customHeight="1">
      <c r="B255" s="27"/>
    </row>
    <row r="256" ht="15.75" customHeight="1">
      <c r="B256" s="27"/>
    </row>
    <row r="257" ht="15.75" customHeight="1">
      <c r="B257" s="27"/>
    </row>
    <row r="258" ht="15.75" customHeight="1">
      <c r="B258" s="27"/>
    </row>
    <row r="259" ht="15.75" customHeight="1">
      <c r="B259" s="27"/>
    </row>
    <row r="260" ht="15.75" customHeight="1">
      <c r="B260" s="27"/>
    </row>
    <row r="261" ht="15.75" customHeight="1">
      <c r="B261" s="27"/>
    </row>
    <row r="262" ht="15.75" customHeight="1">
      <c r="B262" s="27"/>
    </row>
    <row r="263" ht="15.75" customHeight="1">
      <c r="B263" s="27"/>
    </row>
    <row r="264" ht="15.75" customHeight="1">
      <c r="B264" s="27"/>
    </row>
    <row r="265" ht="15.75" customHeight="1">
      <c r="B265" s="27"/>
    </row>
    <row r="266" ht="15.75" customHeight="1">
      <c r="B266" s="27"/>
    </row>
    <row r="267" ht="15.75" customHeight="1">
      <c r="B267" s="27"/>
    </row>
    <row r="268" ht="15.75" customHeight="1">
      <c r="B268" s="27"/>
    </row>
    <row r="269" ht="15.75" customHeight="1">
      <c r="B269" s="27"/>
    </row>
    <row r="270" ht="15.75" customHeight="1">
      <c r="B270" s="27"/>
    </row>
    <row r="271" ht="15.75" customHeight="1">
      <c r="B271" s="27"/>
    </row>
    <row r="272" ht="15.75" customHeight="1">
      <c r="B272" s="27"/>
    </row>
    <row r="273" ht="15.75" customHeight="1">
      <c r="B273" s="27"/>
    </row>
    <row r="274" ht="15.75" customHeight="1">
      <c r="B274" s="27"/>
    </row>
    <row r="275" ht="15.75" customHeight="1">
      <c r="B275" s="27"/>
    </row>
    <row r="276" ht="15.75" customHeight="1">
      <c r="B276" s="27"/>
    </row>
    <row r="277" ht="15.75" customHeight="1">
      <c r="B277" s="27"/>
    </row>
    <row r="278" ht="15.75" customHeight="1">
      <c r="B278" s="27"/>
    </row>
    <row r="279" ht="15.75" customHeight="1">
      <c r="B279" s="27"/>
    </row>
    <row r="280" ht="15.75" customHeight="1">
      <c r="B280" s="27"/>
    </row>
    <row r="281" ht="15.75" customHeight="1">
      <c r="B281" s="27"/>
    </row>
    <row r="282" ht="15.75" customHeight="1">
      <c r="B282" s="27"/>
    </row>
    <row r="283" ht="15.75" customHeight="1">
      <c r="B283" s="27"/>
    </row>
    <row r="284" ht="15.75" customHeight="1">
      <c r="B284" s="27"/>
    </row>
    <row r="285" ht="15.75" customHeight="1">
      <c r="B285" s="27"/>
    </row>
    <row r="286" ht="15.75" customHeight="1">
      <c r="B286" s="27"/>
    </row>
    <row r="287" ht="15.75" customHeight="1">
      <c r="B287" s="27"/>
    </row>
    <row r="288" ht="15.75" customHeight="1">
      <c r="B288" s="27"/>
    </row>
    <row r="289" ht="15.75" customHeight="1">
      <c r="B289" s="27"/>
    </row>
    <row r="290" ht="15.75" customHeight="1">
      <c r="B290" s="27"/>
    </row>
    <row r="291" ht="15.75" customHeight="1">
      <c r="B291" s="27"/>
    </row>
    <row r="292" ht="15.75" customHeight="1">
      <c r="B292" s="27"/>
    </row>
    <row r="293" ht="15.75" customHeight="1">
      <c r="B293" s="27"/>
    </row>
    <row r="294" ht="15.75" customHeight="1">
      <c r="B294" s="27"/>
    </row>
    <row r="295" ht="15.75" customHeight="1">
      <c r="B295" s="27"/>
    </row>
    <row r="296" ht="15.75" customHeight="1">
      <c r="B296" s="27"/>
    </row>
    <row r="297" ht="15.75" customHeight="1">
      <c r="B297" s="27"/>
    </row>
    <row r="298" ht="15.75" customHeight="1">
      <c r="B298" s="27"/>
    </row>
    <row r="299" ht="15.75" customHeight="1">
      <c r="B299" s="27"/>
    </row>
    <row r="300" ht="15.75" customHeight="1">
      <c r="B300" s="27"/>
    </row>
    <row r="301" ht="15.75" customHeight="1">
      <c r="B301" s="27"/>
    </row>
    <row r="302" ht="15.75" customHeight="1">
      <c r="B302" s="27"/>
    </row>
    <row r="303" ht="15.75" customHeight="1">
      <c r="B303" s="27"/>
    </row>
    <row r="304" ht="15.75" customHeight="1">
      <c r="B304" s="27"/>
    </row>
    <row r="305" ht="15.75" customHeight="1">
      <c r="B305" s="27"/>
    </row>
    <row r="306" ht="15.75" customHeight="1">
      <c r="B306" s="27"/>
    </row>
    <row r="307" ht="15.75" customHeight="1">
      <c r="B307" s="27"/>
    </row>
    <row r="308" ht="15.75" customHeight="1">
      <c r="B308" s="27"/>
    </row>
    <row r="309" ht="15.75" customHeight="1">
      <c r="B309" s="27"/>
    </row>
    <row r="310" ht="15.75" customHeight="1">
      <c r="B310" s="27"/>
    </row>
    <row r="311" ht="15.75" customHeight="1">
      <c r="B311" s="27"/>
    </row>
    <row r="312" ht="15.75" customHeight="1">
      <c r="B312" s="27"/>
    </row>
    <row r="313" ht="15.75" customHeight="1">
      <c r="B313" s="27"/>
    </row>
    <row r="314" ht="15.75" customHeight="1">
      <c r="B314" s="27"/>
    </row>
    <row r="315" ht="15.75" customHeight="1">
      <c r="B315" s="27"/>
    </row>
    <row r="316" ht="15.75" customHeight="1">
      <c r="B316" s="27"/>
    </row>
    <row r="317" ht="15.75" customHeight="1">
      <c r="B317" s="27"/>
    </row>
    <row r="318" ht="15.75" customHeight="1">
      <c r="B318" s="27"/>
    </row>
    <row r="319" ht="15.75" customHeight="1">
      <c r="B319" s="27"/>
    </row>
    <row r="320" ht="15.75" customHeight="1">
      <c r="B320" s="27"/>
    </row>
    <row r="321" ht="15.75" customHeight="1">
      <c r="B321" s="27"/>
    </row>
    <row r="322" ht="15.75" customHeight="1">
      <c r="B322" s="27"/>
    </row>
    <row r="323" ht="15.75" customHeight="1">
      <c r="B323" s="27"/>
    </row>
    <row r="324" ht="15.75" customHeight="1">
      <c r="B324" s="27"/>
    </row>
    <row r="325" ht="15.75" customHeight="1">
      <c r="B325" s="27"/>
    </row>
    <row r="326" ht="15.75" customHeight="1">
      <c r="B326" s="27"/>
    </row>
    <row r="327" ht="15.75" customHeight="1">
      <c r="B327" s="27"/>
    </row>
    <row r="328" ht="15.75" customHeight="1">
      <c r="B328" s="27"/>
    </row>
    <row r="329" ht="15.75" customHeight="1">
      <c r="B329" s="27"/>
    </row>
    <row r="330" ht="15.75" customHeight="1">
      <c r="B330" s="27"/>
    </row>
    <row r="331" ht="15.75" customHeight="1">
      <c r="B331" s="27"/>
    </row>
    <row r="332" ht="15.75" customHeight="1">
      <c r="B332" s="27"/>
    </row>
    <row r="333" ht="15.75" customHeight="1">
      <c r="B333" s="27"/>
    </row>
    <row r="334" ht="15.75" customHeight="1">
      <c r="B334" s="27"/>
    </row>
    <row r="335" ht="15.75" customHeight="1">
      <c r="B335" s="27"/>
    </row>
    <row r="336" ht="15.75" customHeight="1">
      <c r="B336" s="27"/>
    </row>
    <row r="337" ht="15.75" customHeight="1">
      <c r="B337" s="27"/>
    </row>
    <row r="338" ht="15.75" customHeight="1">
      <c r="B338" s="27"/>
    </row>
    <row r="339" ht="15.75" customHeight="1">
      <c r="B339" s="27"/>
    </row>
    <row r="340" ht="15.75" customHeight="1">
      <c r="B340" s="27"/>
    </row>
    <row r="341" ht="15.75" customHeight="1">
      <c r="B341" s="27"/>
    </row>
    <row r="342" ht="15.75" customHeight="1">
      <c r="B342" s="27"/>
    </row>
    <row r="343" ht="15.75" customHeight="1">
      <c r="B343" s="27"/>
    </row>
    <row r="344" ht="15.75" customHeight="1">
      <c r="B344" s="27"/>
    </row>
    <row r="345" ht="15.75" customHeight="1">
      <c r="B345" s="27"/>
    </row>
    <row r="346" ht="15.75" customHeight="1">
      <c r="B346" s="27"/>
    </row>
    <row r="347" ht="15.75" customHeight="1">
      <c r="B347" s="27"/>
    </row>
    <row r="348" ht="15.75" customHeight="1">
      <c r="B348" s="27"/>
    </row>
    <row r="349" ht="15.75" customHeight="1">
      <c r="B349" s="27"/>
    </row>
    <row r="350" ht="15.75" customHeight="1">
      <c r="B350" s="27"/>
    </row>
    <row r="351" ht="15.75" customHeight="1">
      <c r="B351" s="27"/>
    </row>
    <row r="352" ht="15.75" customHeight="1">
      <c r="B352" s="27"/>
    </row>
    <row r="353" ht="15.75" customHeight="1">
      <c r="B353" s="27"/>
    </row>
    <row r="354" ht="15.75" customHeight="1">
      <c r="B354" s="27"/>
    </row>
    <row r="355" ht="15.75" customHeight="1">
      <c r="B355" s="27"/>
    </row>
    <row r="356" ht="15.75" customHeight="1">
      <c r="B356" s="27"/>
    </row>
    <row r="357" ht="15.75" customHeight="1">
      <c r="B357" s="27"/>
    </row>
    <row r="358" ht="15.75" customHeight="1">
      <c r="B358" s="27"/>
    </row>
    <row r="359" ht="15.75" customHeight="1">
      <c r="B359" s="27"/>
    </row>
    <row r="360" ht="15.75" customHeight="1">
      <c r="B360" s="27"/>
    </row>
    <row r="361" ht="15.75" customHeight="1">
      <c r="B361" s="27"/>
    </row>
    <row r="362" ht="15.75" customHeight="1">
      <c r="B362" s="27"/>
    </row>
    <row r="363" ht="15.75" customHeight="1">
      <c r="B363" s="27"/>
    </row>
    <row r="364" ht="15.75" customHeight="1">
      <c r="B364" s="27"/>
    </row>
    <row r="365" ht="15.75" customHeight="1">
      <c r="B365" s="27"/>
    </row>
    <row r="366" ht="15.75" customHeight="1">
      <c r="B366" s="27"/>
    </row>
    <row r="367" ht="15.75" customHeight="1">
      <c r="B367" s="27"/>
    </row>
    <row r="368" ht="15.75" customHeight="1">
      <c r="B368" s="27"/>
    </row>
    <row r="369" ht="15.75" customHeight="1">
      <c r="B369" s="27"/>
    </row>
    <row r="370" ht="15.75" customHeight="1">
      <c r="B370" s="27"/>
    </row>
    <row r="371" ht="15.75" customHeight="1">
      <c r="B371" s="27"/>
    </row>
    <row r="372" ht="15.75" customHeight="1">
      <c r="B372" s="27"/>
    </row>
    <row r="373" ht="15.75" customHeight="1">
      <c r="B373" s="27"/>
    </row>
    <row r="374" ht="15.75" customHeight="1">
      <c r="B374" s="27"/>
    </row>
    <row r="375" ht="15.75" customHeight="1">
      <c r="B375" s="27"/>
    </row>
    <row r="376" ht="15.75" customHeight="1">
      <c r="B376" s="27"/>
    </row>
    <row r="377" ht="15.75" customHeight="1">
      <c r="B377" s="27"/>
    </row>
    <row r="378" ht="15.75" customHeight="1">
      <c r="B378" s="27"/>
    </row>
    <row r="379" ht="15.75" customHeight="1">
      <c r="B379" s="27"/>
    </row>
    <row r="380" ht="15.75" customHeight="1">
      <c r="B380" s="27"/>
    </row>
    <row r="381" ht="15.75" customHeight="1">
      <c r="B381" s="27"/>
    </row>
    <row r="382" ht="15.75" customHeight="1">
      <c r="B382" s="27"/>
    </row>
    <row r="383" ht="15.75" customHeight="1">
      <c r="B383" s="27"/>
    </row>
    <row r="384" ht="15.75" customHeight="1">
      <c r="B384" s="27"/>
    </row>
    <row r="385" ht="15.75" customHeight="1">
      <c r="B385" s="27"/>
    </row>
    <row r="386" ht="15.75" customHeight="1">
      <c r="B386" s="27"/>
    </row>
    <row r="387" ht="15.75" customHeight="1">
      <c r="B387" s="27"/>
    </row>
    <row r="388" ht="15.75" customHeight="1">
      <c r="B388" s="27"/>
    </row>
    <row r="389" ht="15.75" customHeight="1">
      <c r="B389" s="27"/>
    </row>
    <row r="390" ht="15.75" customHeight="1">
      <c r="B390" s="27"/>
    </row>
    <row r="391" ht="15.75" customHeight="1">
      <c r="B391" s="27"/>
    </row>
    <row r="392" ht="15.75" customHeight="1">
      <c r="B392" s="27"/>
    </row>
    <row r="393" ht="15.75" customHeight="1">
      <c r="B393" s="27"/>
    </row>
    <row r="394" ht="15.75" customHeight="1">
      <c r="B394" s="27"/>
    </row>
    <row r="395" ht="15.75" customHeight="1">
      <c r="B395" s="27"/>
    </row>
    <row r="396" ht="15.75" customHeight="1">
      <c r="B396" s="27"/>
    </row>
    <row r="397" ht="15.75" customHeight="1">
      <c r="B397" s="27"/>
    </row>
    <row r="398" ht="15.75" customHeight="1">
      <c r="B398" s="27"/>
    </row>
    <row r="399" ht="15.75" customHeight="1">
      <c r="B399" s="27"/>
    </row>
    <row r="400" ht="15.75" customHeight="1">
      <c r="B400" s="27"/>
    </row>
    <row r="401" ht="15.75" customHeight="1">
      <c r="B401" s="27"/>
    </row>
    <row r="402" ht="15.75" customHeight="1">
      <c r="B402" s="27"/>
    </row>
    <row r="403" ht="15.75" customHeight="1">
      <c r="B403" s="27"/>
    </row>
    <row r="404" ht="15.75" customHeight="1">
      <c r="B404" s="27"/>
    </row>
    <row r="405" ht="15.75" customHeight="1">
      <c r="B405" s="27"/>
    </row>
    <row r="406" ht="15.75" customHeight="1">
      <c r="B406" s="27"/>
    </row>
    <row r="407" ht="15.75" customHeight="1">
      <c r="B407" s="27"/>
    </row>
    <row r="408" ht="15.75" customHeight="1">
      <c r="B408" s="27"/>
    </row>
    <row r="409" ht="15.75" customHeight="1">
      <c r="B409" s="27"/>
    </row>
    <row r="410" ht="15.75" customHeight="1">
      <c r="B410" s="27"/>
    </row>
    <row r="411" ht="15.75" customHeight="1">
      <c r="B411" s="27"/>
    </row>
    <row r="412" ht="15.75" customHeight="1">
      <c r="B412" s="27"/>
    </row>
    <row r="413" ht="15.75" customHeight="1">
      <c r="B413" s="27"/>
    </row>
    <row r="414" ht="15.75" customHeight="1">
      <c r="B414" s="27"/>
    </row>
    <row r="415" ht="15.75" customHeight="1">
      <c r="B415" s="27"/>
    </row>
    <row r="416" ht="15.75" customHeight="1">
      <c r="B416" s="27"/>
    </row>
    <row r="417" ht="15.75" customHeight="1">
      <c r="B417" s="27"/>
    </row>
    <row r="418" ht="15.75" customHeight="1">
      <c r="B418" s="27"/>
    </row>
    <row r="419" ht="15.75" customHeight="1">
      <c r="B419" s="27"/>
    </row>
    <row r="420" ht="15.75" customHeight="1">
      <c r="B420" s="27"/>
    </row>
    <row r="421" ht="15.75" customHeight="1">
      <c r="B421" s="27"/>
    </row>
    <row r="422" ht="15.75" customHeight="1">
      <c r="B422" s="27"/>
    </row>
    <row r="423" ht="15.75" customHeight="1">
      <c r="B423" s="27"/>
    </row>
    <row r="424" ht="15.75" customHeight="1">
      <c r="B424" s="27"/>
    </row>
    <row r="425" ht="15.75" customHeight="1">
      <c r="B425" s="27"/>
    </row>
    <row r="426" ht="15.75" customHeight="1">
      <c r="B426" s="27"/>
    </row>
    <row r="427" ht="15.75" customHeight="1">
      <c r="B427" s="27"/>
    </row>
    <row r="428" ht="15.75" customHeight="1">
      <c r="B428" s="27"/>
    </row>
    <row r="429" ht="15.75" customHeight="1">
      <c r="B429" s="27"/>
    </row>
    <row r="430" ht="15.75" customHeight="1">
      <c r="B430" s="27"/>
    </row>
    <row r="431" ht="15.75" customHeight="1">
      <c r="B431" s="27"/>
    </row>
    <row r="432" ht="15.75" customHeight="1">
      <c r="B432" s="27"/>
    </row>
    <row r="433" ht="15.75" customHeight="1">
      <c r="B433" s="27"/>
    </row>
    <row r="434" ht="15.75" customHeight="1">
      <c r="B434" s="27"/>
    </row>
    <row r="435" ht="15.75" customHeight="1">
      <c r="B435" s="27"/>
    </row>
    <row r="436" ht="15.75" customHeight="1">
      <c r="B436" s="27"/>
    </row>
    <row r="437" ht="15.75" customHeight="1">
      <c r="B437" s="27"/>
    </row>
    <row r="438" ht="15.75" customHeight="1">
      <c r="B438" s="27"/>
    </row>
    <row r="439" ht="15.75" customHeight="1">
      <c r="B439" s="27"/>
    </row>
    <row r="440" ht="15.75" customHeight="1">
      <c r="B440" s="27"/>
    </row>
    <row r="441" ht="15.75" customHeight="1">
      <c r="B441" s="27"/>
    </row>
    <row r="442" ht="15.75" customHeight="1">
      <c r="B442" s="27"/>
    </row>
    <row r="443" ht="15.75" customHeight="1">
      <c r="B443" s="27"/>
    </row>
    <row r="444" ht="15.75" customHeight="1">
      <c r="B444" s="27"/>
    </row>
    <row r="445" ht="15.75" customHeight="1">
      <c r="B445" s="27"/>
    </row>
    <row r="446" ht="15.75" customHeight="1">
      <c r="B446" s="27"/>
    </row>
    <row r="447" ht="15.75" customHeight="1">
      <c r="B447" s="27"/>
    </row>
    <row r="448" ht="15.75" customHeight="1">
      <c r="B448" s="27"/>
    </row>
    <row r="449" ht="15.75" customHeight="1">
      <c r="B449" s="27"/>
    </row>
    <row r="450" ht="15.75" customHeight="1">
      <c r="B450" s="27"/>
    </row>
    <row r="451" ht="15.75" customHeight="1">
      <c r="B451" s="27"/>
    </row>
    <row r="452" ht="15.75" customHeight="1">
      <c r="B452" s="27"/>
    </row>
    <row r="453" ht="15.75" customHeight="1">
      <c r="B453" s="27"/>
    </row>
    <row r="454" ht="15.75" customHeight="1">
      <c r="B454" s="27"/>
    </row>
    <row r="455" ht="15.75" customHeight="1">
      <c r="B455" s="27"/>
    </row>
    <row r="456" ht="15.75" customHeight="1">
      <c r="B456" s="27"/>
    </row>
    <row r="457" ht="15.75" customHeight="1">
      <c r="B457" s="27"/>
    </row>
    <row r="458" ht="15.75" customHeight="1">
      <c r="B458" s="27"/>
    </row>
    <row r="459" ht="15.75" customHeight="1">
      <c r="B459" s="27"/>
    </row>
    <row r="460" ht="15.75" customHeight="1">
      <c r="B460" s="27"/>
    </row>
    <row r="461" ht="15.75" customHeight="1">
      <c r="B461" s="27"/>
    </row>
    <row r="462" ht="15.75" customHeight="1">
      <c r="B462" s="27"/>
    </row>
    <row r="463" ht="15.75" customHeight="1">
      <c r="B463" s="27"/>
    </row>
    <row r="464" ht="15.75" customHeight="1">
      <c r="B464" s="27"/>
    </row>
    <row r="465" ht="15.75" customHeight="1">
      <c r="B465" s="27"/>
    </row>
    <row r="466" ht="15.75" customHeight="1">
      <c r="B466" s="27"/>
    </row>
    <row r="467" ht="15.75" customHeight="1">
      <c r="B467" s="27"/>
    </row>
    <row r="468" ht="15.75" customHeight="1">
      <c r="B468" s="27"/>
    </row>
    <row r="469" ht="15.75" customHeight="1">
      <c r="B469" s="27"/>
    </row>
    <row r="470" ht="15.75" customHeight="1">
      <c r="B470" s="27"/>
    </row>
    <row r="471" ht="15.75" customHeight="1">
      <c r="B471" s="27"/>
    </row>
    <row r="472" ht="15.75" customHeight="1">
      <c r="B472" s="27"/>
    </row>
    <row r="473" ht="15.75" customHeight="1">
      <c r="B473" s="27"/>
    </row>
    <row r="474" ht="15.75" customHeight="1">
      <c r="B474" s="27"/>
    </row>
    <row r="475" ht="15.75" customHeight="1">
      <c r="B475" s="27"/>
    </row>
    <row r="476" ht="15.75" customHeight="1">
      <c r="B476" s="27"/>
    </row>
    <row r="477" ht="15.75" customHeight="1">
      <c r="B477" s="27"/>
    </row>
    <row r="478" ht="15.75" customHeight="1">
      <c r="B478" s="27"/>
    </row>
    <row r="479" ht="15.75" customHeight="1">
      <c r="B479" s="27"/>
    </row>
    <row r="480" ht="15.75" customHeight="1">
      <c r="B480" s="27"/>
    </row>
    <row r="481" ht="15.75" customHeight="1">
      <c r="B481" s="27"/>
    </row>
    <row r="482" ht="15.75" customHeight="1">
      <c r="B482" s="27"/>
    </row>
    <row r="483" ht="15.75" customHeight="1">
      <c r="B483" s="27"/>
    </row>
    <row r="484" ht="15.75" customHeight="1">
      <c r="B484" s="27"/>
    </row>
    <row r="485" ht="15.75" customHeight="1">
      <c r="B485" s="27"/>
    </row>
    <row r="486" ht="15.75" customHeight="1">
      <c r="B486" s="27"/>
    </row>
    <row r="487" ht="15.75" customHeight="1">
      <c r="B487" s="27"/>
    </row>
    <row r="488" ht="15.75" customHeight="1">
      <c r="B488" s="27"/>
    </row>
    <row r="489" ht="15.75" customHeight="1">
      <c r="B489" s="27"/>
    </row>
    <row r="490" ht="15.75" customHeight="1">
      <c r="B490" s="27"/>
    </row>
    <row r="491" ht="15.75" customHeight="1">
      <c r="B491" s="27"/>
    </row>
    <row r="492" ht="15.75" customHeight="1">
      <c r="B492" s="27"/>
    </row>
    <row r="493" ht="15.75" customHeight="1">
      <c r="B493" s="27"/>
    </row>
    <row r="494" ht="15.75" customHeight="1">
      <c r="B494" s="27"/>
    </row>
    <row r="495" ht="15.75" customHeight="1">
      <c r="B495" s="27"/>
    </row>
    <row r="496" ht="15.75" customHeight="1">
      <c r="B496" s="27"/>
    </row>
    <row r="497" ht="15.75" customHeight="1">
      <c r="B497" s="27"/>
    </row>
    <row r="498" ht="15.75" customHeight="1">
      <c r="B498" s="27"/>
    </row>
    <row r="499" ht="15.75" customHeight="1">
      <c r="B499" s="27"/>
    </row>
    <row r="500" ht="15.75" customHeight="1">
      <c r="B500" s="27"/>
    </row>
    <row r="501" ht="15.75" customHeight="1">
      <c r="B501" s="27"/>
    </row>
    <row r="502" ht="15.75" customHeight="1">
      <c r="B502" s="27"/>
    </row>
    <row r="503" ht="15.75" customHeight="1">
      <c r="B503" s="27"/>
    </row>
    <row r="504" ht="15.75" customHeight="1">
      <c r="B504" s="27"/>
    </row>
    <row r="505" ht="15.75" customHeight="1">
      <c r="B505" s="27"/>
    </row>
    <row r="506" ht="15.75" customHeight="1">
      <c r="B506" s="27"/>
    </row>
    <row r="507" ht="15.75" customHeight="1">
      <c r="B507" s="27"/>
    </row>
    <row r="508" ht="15.75" customHeight="1">
      <c r="B508" s="27"/>
    </row>
    <row r="509" ht="15.75" customHeight="1">
      <c r="B509" s="27"/>
    </row>
    <row r="510" ht="15.75" customHeight="1">
      <c r="B510" s="27"/>
    </row>
    <row r="511" ht="15.75" customHeight="1">
      <c r="B511" s="27"/>
    </row>
    <row r="512" ht="15.75" customHeight="1">
      <c r="B512" s="27"/>
    </row>
    <row r="513" ht="15.75" customHeight="1">
      <c r="B513" s="27"/>
    </row>
    <row r="514" ht="15.75" customHeight="1">
      <c r="B514" s="27"/>
    </row>
    <row r="515" ht="15.75" customHeight="1">
      <c r="B515" s="27"/>
    </row>
    <row r="516" ht="15.75" customHeight="1">
      <c r="B516" s="27"/>
    </row>
    <row r="517" ht="15.75" customHeight="1">
      <c r="B517" s="27"/>
    </row>
    <row r="518" ht="15.75" customHeight="1">
      <c r="B518" s="27"/>
    </row>
    <row r="519" ht="15.75" customHeight="1">
      <c r="B519" s="27"/>
    </row>
    <row r="520" ht="15.75" customHeight="1">
      <c r="B520" s="27"/>
    </row>
    <row r="521" ht="15.75" customHeight="1">
      <c r="B521" s="27"/>
    </row>
    <row r="522" ht="15.75" customHeight="1">
      <c r="B522" s="27"/>
    </row>
    <row r="523" ht="15.75" customHeight="1">
      <c r="B523" s="27"/>
    </row>
    <row r="524" ht="15.75" customHeight="1">
      <c r="B524" s="27"/>
    </row>
    <row r="525" ht="15.75" customHeight="1">
      <c r="B525" s="27"/>
    </row>
    <row r="526" ht="15.75" customHeight="1">
      <c r="B526" s="27"/>
    </row>
    <row r="527" ht="15.75" customHeight="1">
      <c r="B527" s="27"/>
    </row>
    <row r="528" ht="15.75" customHeight="1">
      <c r="B528" s="27"/>
    </row>
    <row r="529" ht="15.75" customHeight="1">
      <c r="B529" s="27"/>
    </row>
    <row r="530" ht="15.75" customHeight="1">
      <c r="B530" s="27"/>
    </row>
    <row r="531" ht="15.75" customHeight="1">
      <c r="B531" s="27"/>
    </row>
    <row r="532" ht="15.75" customHeight="1">
      <c r="B532" s="27"/>
    </row>
    <row r="533" ht="15.75" customHeight="1">
      <c r="B533" s="27"/>
    </row>
    <row r="534" ht="15.75" customHeight="1">
      <c r="B534" s="27"/>
    </row>
    <row r="535" ht="15.75" customHeight="1">
      <c r="B535" s="27"/>
    </row>
    <row r="536" ht="15.75" customHeight="1">
      <c r="B536" s="27"/>
    </row>
    <row r="537" ht="15.75" customHeight="1">
      <c r="B537" s="27"/>
    </row>
    <row r="538" ht="15.75" customHeight="1">
      <c r="B538" s="27"/>
    </row>
    <row r="539" ht="15.75" customHeight="1">
      <c r="B539" s="27"/>
    </row>
    <row r="540" ht="15.75" customHeight="1">
      <c r="B540" s="27"/>
    </row>
    <row r="541" ht="15.75" customHeight="1">
      <c r="B541" s="27"/>
    </row>
    <row r="542" ht="15.75" customHeight="1">
      <c r="B542" s="27"/>
    </row>
    <row r="543" ht="15.75" customHeight="1">
      <c r="B543" s="27"/>
    </row>
    <row r="544" ht="15.75" customHeight="1">
      <c r="B544" s="27"/>
    </row>
    <row r="545" ht="15.75" customHeight="1">
      <c r="B545" s="27"/>
    </row>
    <row r="546" ht="15.75" customHeight="1">
      <c r="B546" s="27"/>
    </row>
    <row r="547" ht="15.75" customHeight="1">
      <c r="B547" s="27"/>
    </row>
    <row r="548" ht="15.75" customHeight="1">
      <c r="B548" s="27"/>
    </row>
    <row r="549" ht="15.75" customHeight="1">
      <c r="B549" s="27"/>
    </row>
    <row r="550" ht="15.75" customHeight="1">
      <c r="B550" s="27"/>
    </row>
    <row r="551" ht="15.75" customHeight="1">
      <c r="B551" s="27"/>
    </row>
    <row r="552" ht="15.75" customHeight="1">
      <c r="B552" s="27"/>
    </row>
    <row r="553" ht="15.75" customHeight="1">
      <c r="B553" s="27"/>
    </row>
    <row r="554" ht="15.75" customHeight="1">
      <c r="B554" s="27"/>
    </row>
    <row r="555" ht="15.75" customHeight="1">
      <c r="B555" s="27"/>
    </row>
    <row r="556" ht="15.75" customHeight="1">
      <c r="B556" s="27"/>
    </row>
    <row r="557" ht="15.75" customHeight="1">
      <c r="B557" s="27"/>
    </row>
    <row r="558" ht="15.75" customHeight="1">
      <c r="B558" s="27"/>
    </row>
    <row r="559" ht="15.75" customHeight="1">
      <c r="B559" s="27"/>
    </row>
    <row r="560" ht="15.75" customHeight="1">
      <c r="B560" s="27"/>
    </row>
    <row r="561" ht="15.75" customHeight="1">
      <c r="B561" s="27"/>
    </row>
    <row r="562" ht="15.75" customHeight="1">
      <c r="B562" s="27"/>
    </row>
    <row r="563" ht="15.75" customHeight="1">
      <c r="B563" s="27"/>
    </row>
    <row r="564" ht="15.75" customHeight="1">
      <c r="B564" s="27"/>
    </row>
    <row r="565" ht="15.75" customHeight="1">
      <c r="B565" s="27"/>
    </row>
    <row r="566" ht="15.75" customHeight="1">
      <c r="B566" s="27"/>
    </row>
    <row r="567" ht="15.75" customHeight="1">
      <c r="B567" s="27"/>
    </row>
    <row r="568" ht="15.75" customHeight="1">
      <c r="B568" s="27"/>
    </row>
    <row r="569" ht="15.75" customHeight="1">
      <c r="B569" s="27"/>
    </row>
    <row r="570" ht="15.75" customHeight="1">
      <c r="B570" s="27"/>
    </row>
    <row r="571" ht="15.75" customHeight="1">
      <c r="B571" s="27"/>
    </row>
    <row r="572" ht="15.75" customHeight="1">
      <c r="B572" s="27"/>
    </row>
    <row r="573" ht="15.75" customHeight="1">
      <c r="B573" s="27"/>
    </row>
    <row r="574" ht="15.75" customHeight="1">
      <c r="B574" s="27"/>
    </row>
    <row r="575" ht="15.75" customHeight="1">
      <c r="B575" s="27"/>
    </row>
    <row r="576" ht="15.75" customHeight="1">
      <c r="B576" s="27"/>
    </row>
    <row r="577" ht="15.75" customHeight="1">
      <c r="B577" s="27"/>
    </row>
    <row r="578" ht="15.75" customHeight="1">
      <c r="B578" s="27"/>
    </row>
    <row r="579" ht="15.75" customHeight="1">
      <c r="B579" s="27"/>
    </row>
    <row r="580" ht="15.75" customHeight="1">
      <c r="B580" s="27"/>
    </row>
    <row r="581" ht="15.75" customHeight="1">
      <c r="B581" s="27"/>
    </row>
    <row r="582" ht="15.75" customHeight="1">
      <c r="B582" s="27"/>
    </row>
    <row r="583" ht="15.75" customHeight="1">
      <c r="B583" s="27"/>
    </row>
    <row r="584" ht="15.75" customHeight="1">
      <c r="B584" s="27"/>
    </row>
    <row r="585" ht="15.75" customHeight="1">
      <c r="B585" s="27"/>
    </row>
    <row r="586" ht="15.75" customHeight="1">
      <c r="B586" s="27"/>
    </row>
    <row r="587" ht="15.75" customHeight="1">
      <c r="B587" s="27"/>
    </row>
    <row r="588" ht="15.75" customHeight="1">
      <c r="B588" s="27"/>
    </row>
    <row r="589" ht="15.75" customHeight="1">
      <c r="B589" s="27"/>
    </row>
    <row r="590" ht="15.75" customHeight="1">
      <c r="B590" s="27"/>
    </row>
    <row r="591" ht="15.75" customHeight="1">
      <c r="B591" s="27"/>
    </row>
    <row r="592" ht="15.75" customHeight="1">
      <c r="B592" s="27"/>
    </row>
    <row r="593" ht="15.75" customHeight="1">
      <c r="B593" s="27"/>
    </row>
    <row r="594" ht="15.75" customHeight="1">
      <c r="B594" s="27"/>
    </row>
    <row r="595" ht="15.75" customHeight="1">
      <c r="B595" s="27"/>
    </row>
    <row r="596" ht="15.75" customHeight="1">
      <c r="B596" s="27"/>
    </row>
    <row r="597" ht="15.75" customHeight="1">
      <c r="B597" s="27"/>
    </row>
    <row r="598" ht="15.75" customHeight="1">
      <c r="B598" s="27"/>
    </row>
    <row r="599" ht="15.75" customHeight="1">
      <c r="B599" s="27"/>
    </row>
    <row r="600" ht="15.75" customHeight="1">
      <c r="B600" s="27"/>
    </row>
    <row r="601" ht="15.75" customHeight="1">
      <c r="B601" s="27"/>
    </row>
    <row r="602" ht="15.75" customHeight="1">
      <c r="B602" s="27"/>
    </row>
    <row r="603" ht="15.75" customHeight="1">
      <c r="B603" s="27"/>
    </row>
    <row r="604" ht="15.75" customHeight="1">
      <c r="B604" s="27"/>
    </row>
    <row r="605" ht="15.75" customHeight="1">
      <c r="B605" s="27"/>
    </row>
    <row r="606" ht="15.75" customHeight="1">
      <c r="B606" s="27"/>
    </row>
    <row r="607" ht="15.75" customHeight="1">
      <c r="B607" s="27"/>
    </row>
    <row r="608" ht="15.75" customHeight="1">
      <c r="B608" s="27"/>
    </row>
    <row r="609" ht="15.75" customHeight="1">
      <c r="B609" s="27"/>
    </row>
    <row r="610" ht="15.75" customHeight="1">
      <c r="B610" s="27"/>
    </row>
    <row r="611" ht="15.75" customHeight="1">
      <c r="B611" s="27"/>
    </row>
    <row r="612" ht="15.75" customHeight="1">
      <c r="B612" s="27"/>
    </row>
    <row r="613" ht="15.75" customHeight="1">
      <c r="B613" s="27"/>
    </row>
    <row r="614" ht="15.75" customHeight="1">
      <c r="B614" s="27"/>
    </row>
    <row r="615" ht="15.75" customHeight="1">
      <c r="B615" s="27"/>
    </row>
    <row r="616" ht="15.75" customHeight="1">
      <c r="B616" s="27"/>
    </row>
    <row r="617" ht="15.75" customHeight="1">
      <c r="B617" s="27"/>
    </row>
    <row r="618" ht="15.75" customHeight="1">
      <c r="B618" s="27"/>
    </row>
    <row r="619" ht="15.75" customHeight="1">
      <c r="B619" s="27"/>
    </row>
    <row r="620" ht="15.75" customHeight="1">
      <c r="B620" s="27"/>
    </row>
    <row r="621" ht="15.75" customHeight="1">
      <c r="B621" s="27"/>
    </row>
    <row r="622" ht="15.75" customHeight="1">
      <c r="B622" s="27"/>
    </row>
    <row r="623" ht="15.75" customHeight="1">
      <c r="B623" s="27"/>
    </row>
    <row r="624" ht="15.75" customHeight="1">
      <c r="B624" s="27"/>
    </row>
    <row r="625" ht="15.75" customHeight="1">
      <c r="B625" s="27"/>
    </row>
    <row r="626" ht="15.75" customHeight="1">
      <c r="B626" s="27"/>
    </row>
    <row r="627" ht="15.75" customHeight="1">
      <c r="B627" s="27"/>
    </row>
    <row r="628" ht="15.75" customHeight="1">
      <c r="B628" s="27"/>
    </row>
    <row r="629" ht="15.75" customHeight="1">
      <c r="B629" s="27"/>
    </row>
    <row r="630" ht="15.75" customHeight="1">
      <c r="B630" s="27"/>
    </row>
    <row r="631" ht="15.75" customHeight="1">
      <c r="B631" s="27"/>
    </row>
    <row r="632" ht="15.75" customHeight="1">
      <c r="B632" s="27"/>
    </row>
    <row r="633" ht="15.75" customHeight="1">
      <c r="B633" s="27"/>
    </row>
    <row r="634" ht="15.75" customHeight="1">
      <c r="B634" s="27"/>
    </row>
    <row r="635" ht="15.75" customHeight="1">
      <c r="B635" s="27"/>
    </row>
    <row r="636" ht="15.75" customHeight="1">
      <c r="B636" s="27"/>
    </row>
    <row r="637" ht="15.75" customHeight="1">
      <c r="B637" s="27"/>
    </row>
    <row r="638" ht="15.75" customHeight="1">
      <c r="B638" s="27"/>
    </row>
    <row r="639" ht="15.75" customHeight="1">
      <c r="B639" s="27"/>
    </row>
    <row r="640" ht="15.75" customHeight="1">
      <c r="B640" s="27"/>
    </row>
    <row r="641" ht="15.75" customHeight="1">
      <c r="B641" s="27"/>
    </row>
    <row r="642" ht="15.75" customHeight="1">
      <c r="B642" s="27"/>
    </row>
    <row r="643" ht="15.75" customHeight="1">
      <c r="B643" s="27"/>
    </row>
    <row r="644" ht="15.75" customHeight="1">
      <c r="B644" s="27"/>
    </row>
    <row r="645" ht="15.75" customHeight="1">
      <c r="B645" s="27"/>
    </row>
    <row r="646" ht="15.75" customHeight="1">
      <c r="B646" s="27"/>
    </row>
    <row r="647" ht="15.75" customHeight="1">
      <c r="B647" s="27"/>
    </row>
    <row r="648" ht="15.75" customHeight="1">
      <c r="B648" s="27"/>
    </row>
    <row r="649" ht="15.75" customHeight="1">
      <c r="B649" s="27"/>
    </row>
    <row r="650" ht="15.75" customHeight="1">
      <c r="B650" s="27"/>
    </row>
    <row r="651" ht="15.75" customHeight="1">
      <c r="B651" s="27"/>
    </row>
    <row r="652" ht="15.75" customHeight="1">
      <c r="B652" s="27"/>
    </row>
    <row r="653" ht="15.75" customHeight="1">
      <c r="B653" s="27"/>
    </row>
    <row r="654" ht="15.75" customHeight="1">
      <c r="B654" s="27"/>
    </row>
    <row r="655" ht="15.75" customHeight="1">
      <c r="B655" s="27"/>
    </row>
    <row r="656" ht="15.75" customHeight="1">
      <c r="B656" s="27"/>
    </row>
    <row r="657" ht="15.75" customHeight="1">
      <c r="B657" s="27"/>
    </row>
    <row r="658" ht="15.75" customHeight="1">
      <c r="B658" s="27"/>
    </row>
    <row r="659" ht="15.75" customHeight="1">
      <c r="B659" s="27"/>
    </row>
    <row r="660" ht="15.75" customHeight="1">
      <c r="B660" s="27"/>
    </row>
    <row r="661" ht="15.75" customHeight="1">
      <c r="B661" s="27"/>
    </row>
    <row r="662" ht="15.75" customHeight="1">
      <c r="B662" s="27"/>
    </row>
    <row r="663" ht="15.75" customHeight="1">
      <c r="B663" s="27"/>
    </row>
    <row r="664" ht="15.75" customHeight="1">
      <c r="B664" s="27"/>
    </row>
    <row r="665" ht="15.75" customHeight="1">
      <c r="B665" s="27"/>
    </row>
    <row r="666" ht="15.75" customHeight="1">
      <c r="B666" s="27"/>
    </row>
    <row r="667" ht="15.75" customHeight="1">
      <c r="B667" s="27"/>
    </row>
    <row r="668" ht="15.75" customHeight="1">
      <c r="B668" s="27"/>
    </row>
    <row r="669" ht="15.75" customHeight="1">
      <c r="B669" s="27"/>
    </row>
    <row r="670" ht="15.75" customHeight="1">
      <c r="B670" s="27"/>
    </row>
    <row r="671" ht="15.75" customHeight="1">
      <c r="B671" s="27"/>
    </row>
    <row r="672" ht="15.75" customHeight="1">
      <c r="B672" s="27"/>
    </row>
    <row r="673" ht="15.75" customHeight="1">
      <c r="B673" s="27"/>
    </row>
    <row r="674" ht="15.75" customHeight="1">
      <c r="B674" s="27"/>
    </row>
    <row r="675" ht="15.75" customHeight="1">
      <c r="B675" s="27"/>
    </row>
    <row r="676" ht="15.75" customHeight="1">
      <c r="B676" s="27"/>
    </row>
    <row r="677" ht="15.75" customHeight="1">
      <c r="B677" s="27"/>
    </row>
    <row r="678" ht="15.75" customHeight="1">
      <c r="B678" s="27"/>
    </row>
    <row r="679" ht="15.75" customHeight="1">
      <c r="B679" s="27"/>
    </row>
    <row r="680" ht="15.75" customHeight="1">
      <c r="B680" s="27"/>
    </row>
    <row r="681" ht="15.75" customHeight="1">
      <c r="B681" s="27"/>
    </row>
    <row r="682" ht="15.75" customHeight="1">
      <c r="B682" s="27"/>
    </row>
    <row r="683" ht="15.75" customHeight="1">
      <c r="B683" s="27"/>
    </row>
    <row r="684" ht="15.75" customHeight="1">
      <c r="B684" s="27"/>
    </row>
    <row r="685" ht="15.75" customHeight="1">
      <c r="B685" s="27"/>
    </row>
    <row r="686" ht="15.75" customHeight="1">
      <c r="B686" s="27"/>
    </row>
    <row r="687" ht="15.75" customHeight="1">
      <c r="B687" s="27"/>
    </row>
    <row r="688" ht="15.75" customHeight="1">
      <c r="B688" s="27"/>
    </row>
    <row r="689" ht="15.75" customHeight="1">
      <c r="B689" s="27"/>
    </row>
    <row r="690" ht="15.75" customHeight="1">
      <c r="B690" s="27"/>
    </row>
    <row r="691" ht="15.75" customHeight="1">
      <c r="B691" s="27"/>
    </row>
    <row r="692" ht="15.75" customHeight="1">
      <c r="B692" s="27"/>
    </row>
    <row r="693" ht="15.75" customHeight="1">
      <c r="B693" s="27"/>
    </row>
    <row r="694" ht="15.75" customHeight="1">
      <c r="B694" s="27"/>
    </row>
    <row r="695" ht="15.75" customHeight="1">
      <c r="B695" s="27"/>
    </row>
    <row r="696" ht="15.75" customHeight="1">
      <c r="B696" s="27"/>
    </row>
    <row r="697" ht="15.75" customHeight="1">
      <c r="B697" s="27"/>
    </row>
    <row r="698" ht="15.75" customHeight="1">
      <c r="B698" s="27"/>
    </row>
    <row r="699" ht="15.75" customHeight="1">
      <c r="B699" s="27"/>
    </row>
    <row r="700" ht="15.75" customHeight="1">
      <c r="B700" s="27"/>
    </row>
    <row r="701" ht="15.75" customHeight="1">
      <c r="B701" s="27"/>
    </row>
    <row r="702" ht="15.75" customHeight="1">
      <c r="B702" s="27"/>
    </row>
    <row r="703" ht="15.75" customHeight="1">
      <c r="B703" s="27"/>
    </row>
    <row r="704" ht="15.75" customHeight="1">
      <c r="B704" s="27"/>
    </row>
    <row r="705" ht="15.75" customHeight="1">
      <c r="B705" s="27"/>
    </row>
    <row r="706" ht="15.75" customHeight="1">
      <c r="B706" s="27"/>
    </row>
    <row r="707" ht="15.75" customHeight="1">
      <c r="B707" s="27"/>
    </row>
    <row r="708" ht="15.75" customHeight="1">
      <c r="B708" s="27"/>
    </row>
    <row r="709" ht="15.75" customHeight="1">
      <c r="B709" s="27"/>
    </row>
    <row r="710" ht="15.75" customHeight="1">
      <c r="B710" s="27"/>
    </row>
    <row r="711" ht="15.75" customHeight="1">
      <c r="B711" s="27"/>
    </row>
    <row r="712" ht="15.75" customHeight="1">
      <c r="B712" s="27"/>
    </row>
    <row r="713" ht="15.75" customHeight="1">
      <c r="B713" s="27"/>
    </row>
    <row r="714" ht="15.75" customHeight="1">
      <c r="B714" s="27"/>
    </row>
    <row r="715" ht="15.75" customHeight="1">
      <c r="B715" s="27"/>
    </row>
    <row r="716" ht="15.75" customHeight="1">
      <c r="B716" s="27"/>
    </row>
    <row r="717" ht="15.75" customHeight="1">
      <c r="B717" s="27"/>
    </row>
    <row r="718" ht="15.75" customHeight="1">
      <c r="B718" s="27"/>
    </row>
    <row r="719" ht="15.75" customHeight="1">
      <c r="B719" s="27"/>
    </row>
    <row r="720" ht="15.75" customHeight="1">
      <c r="B720" s="27"/>
    </row>
    <row r="721" ht="15.75" customHeight="1">
      <c r="B721" s="27"/>
    </row>
    <row r="722" ht="15.75" customHeight="1">
      <c r="B722" s="27"/>
    </row>
    <row r="723" ht="15.75" customHeight="1">
      <c r="B723" s="27"/>
    </row>
    <row r="724" ht="15.75" customHeight="1">
      <c r="B724" s="27"/>
    </row>
    <row r="725" ht="15.75" customHeight="1">
      <c r="B725" s="27"/>
    </row>
    <row r="726" ht="15.75" customHeight="1">
      <c r="B726" s="27"/>
    </row>
    <row r="727" ht="15.75" customHeight="1">
      <c r="B727" s="27"/>
    </row>
    <row r="728" ht="15.75" customHeight="1">
      <c r="B728" s="27"/>
    </row>
    <row r="729" ht="15.75" customHeight="1">
      <c r="B729" s="27"/>
    </row>
    <row r="730" ht="15.75" customHeight="1">
      <c r="B730" s="27"/>
    </row>
    <row r="731" ht="15.75" customHeight="1">
      <c r="B731" s="27"/>
    </row>
    <row r="732" ht="15.75" customHeight="1">
      <c r="B732" s="27"/>
    </row>
    <row r="733" ht="15.75" customHeight="1">
      <c r="B733" s="27"/>
    </row>
    <row r="734" ht="15.75" customHeight="1">
      <c r="B734" s="27"/>
    </row>
    <row r="735" ht="15.75" customHeight="1">
      <c r="B735" s="27"/>
    </row>
    <row r="736" ht="15.75" customHeight="1">
      <c r="B736" s="27"/>
    </row>
    <row r="737" ht="15.75" customHeight="1">
      <c r="B737" s="27"/>
    </row>
    <row r="738" ht="15.75" customHeight="1">
      <c r="B738" s="27"/>
    </row>
    <row r="739" ht="15.75" customHeight="1">
      <c r="B739" s="27"/>
    </row>
    <row r="740" ht="15.75" customHeight="1">
      <c r="B740" s="27"/>
    </row>
    <row r="741" ht="15.75" customHeight="1">
      <c r="B741" s="27"/>
    </row>
    <row r="742" ht="15.75" customHeight="1">
      <c r="B742" s="27"/>
    </row>
    <row r="743" ht="15.75" customHeight="1">
      <c r="B743" s="27"/>
    </row>
    <row r="744" ht="15.75" customHeight="1">
      <c r="B744" s="27"/>
    </row>
    <row r="745" ht="15.75" customHeight="1">
      <c r="B745" s="27"/>
    </row>
    <row r="746" ht="15.75" customHeight="1">
      <c r="B746" s="27"/>
    </row>
    <row r="747" ht="15.75" customHeight="1">
      <c r="B747" s="27"/>
    </row>
    <row r="748" ht="15.75" customHeight="1">
      <c r="B748" s="27"/>
    </row>
    <row r="749" ht="15.75" customHeight="1">
      <c r="B749" s="27"/>
    </row>
    <row r="750" ht="15.75" customHeight="1">
      <c r="B750" s="27"/>
    </row>
    <row r="751" ht="15.75" customHeight="1">
      <c r="B751" s="27"/>
    </row>
    <row r="752" ht="15.75" customHeight="1">
      <c r="B752" s="27"/>
    </row>
    <row r="753" ht="15.75" customHeight="1">
      <c r="B753" s="27"/>
    </row>
    <row r="754" ht="15.75" customHeight="1">
      <c r="B754" s="27"/>
    </row>
    <row r="755" ht="15.75" customHeight="1">
      <c r="B755" s="27"/>
    </row>
    <row r="756" ht="15.75" customHeight="1">
      <c r="B756" s="27"/>
    </row>
    <row r="757" ht="15.75" customHeight="1">
      <c r="B757" s="27"/>
    </row>
    <row r="758" ht="15.75" customHeight="1">
      <c r="B758" s="27"/>
    </row>
    <row r="759" ht="15.75" customHeight="1">
      <c r="B759" s="27"/>
    </row>
    <row r="760" ht="15.75" customHeight="1">
      <c r="B760" s="27"/>
    </row>
    <row r="761" ht="15.75" customHeight="1">
      <c r="B761" s="27"/>
    </row>
    <row r="762" ht="15.75" customHeight="1">
      <c r="B762" s="27"/>
    </row>
    <row r="763" ht="15.75" customHeight="1">
      <c r="B763" s="27"/>
    </row>
    <row r="764" ht="15.75" customHeight="1">
      <c r="B764" s="27"/>
    </row>
    <row r="765" ht="15.75" customHeight="1">
      <c r="B765" s="27"/>
    </row>
    <row r="766" ht="15.75" customHeight="1">
      <c r="B766" s="27"/>
    </row>
    <row r="767" ht="15.75" customHeight="1">
      <c r="B767" s="27"/>
    </row>
    <row r="768" ht="15.75" customHeight="1">
      <c r="B768" s="27"/>
    </row>
    <row r="769" ht="15.75" customHeight="1">
      <c r="B769" s="27"/>
    </row>
    <row r="770" ht="15.75" customHeight="1">
      <c r="B770" s="27"/>
    </row>
    <row r="771" ht="15.75" customHeight="1">
      <c r="B771" s="27"/>
    </row>
    <row r="772" ht="15.75" customHeight="1">
      <c r="B772" s="27"/>
    </row>
    <row r="773" ht="15.75" customHeight="1">
      <c r="B773" s="27"/>
    </row>
    <row r="774" ht="15.75" customHeight="1">
      <c r="B774" s="27"/>
    </row>
    <row r="775" ht="15.75" customHeight="1">
      <c r="B775" s="27"/>
    </row>
    <row r="776" ht="15.75" customHeight="1">
      <c r="B776" s="27"/>
    </row>
    <row r="777" ht="15.75" customHeight="1">
      <c r="B777" s="27"/>
    </row>
    <row r="778" ht="15.75" customHeight="1">
      <c r="B778" s="27"/>
    </row>
    <row r="779" ht="15.75" customHeight="1">
      <c r="B779" s="27"/>
    </row>
    <row r="780" ht="15.75" customHeight="1">
      <c r="B780" s="27"/>
    </row>
    <row r="781" ht="15.75" customHeight="1">
      <c r="B781" s="27"/>
    </row>
    <row r="782" ht="15.75" customHeight="1">
      <c r="B782" s="27"/>
    </row>
    <row r="783" ht="15.75" customHeight="1">
      <c r="B783" s="27"/>
    </row>
    <row r="784" ht="15.75" customHeight="1">
      <c r="B784" s="27"/>
    </row>
    <row r="785" ht="15.75" customHeight="1">
      <c r="B785" s="27"/>
    </row>
    <row r="786" ht="15.75" customHeight="1">
      <c r="B786" s="27"/>
    </row>
    <row r="787" ht="15.75" customHeight="1">
      <c r="B787" s="27"/>
    </row>
    <row r="788" ht="15.75" customHeight="1">
      <c r="B788" s="27"/>
    </row>
    <row r="789" ht="15.75" customHeight="1">
      <c r="B789" s="27"/>
    </row>
    <row r="790" ht="15.75" customHeight="1">
      <c r="B790" s="27"/>
    </row>
    <row r="791" ht="15.75" customHeight="1">
      <c r="B791" s="27"/>
    </row>
    <row r="792" ht="15.75" customHeight="1">
      <c r="B792" s="27"/>
    </row>
    <row r="793" ht="15.75" customHeight="1">
      <c r="B793" s="27"/>
    </row>
    <row r="794" ht="15.75" customHeight="1">
      <c r="B794" s="27"/>
    </row>
    <row r="795" ht="15.75" customHeight="1">
      <c r="B795" s="27"/>
    </row>
    <row r="796" ht="15.75" customHeight="1">
      <c r="B796" s="27"/>
    </row>
    <row r="797" ht="15.75" customHeight="1">
      <c r="B797" s="27"/>
    </row>
    <row r="798" ht="15.75" customHeight="1">
      <c r="B798" s="27"/>
    </row>
    <row r="799" ht="15.75" customHeight="1">
      <c r="B799" s="27"/>
    </row>
    <row r="800" ht="15.75" customHeight="1">
      <c r="B800" s="27"/>
    </row>
    <row r="801" ht="15.75" customHeight="1">
      <c r="B801" s="27"/>
    </row>
    <row r="802" ht="15.75" customHeight="1">
      <c r="B802" s="27"/>
    </row>
    <row r="803" ht="15.75" customHeight="1">
      <c r="B803" s="27"/>
    </row>
    <row r="804" ht="15.75" customHeight="1">
      <c r="B804" s="27"/>
    </row>
    <row r="805" ht="15.75" customHeight="1">
      <c r="B805" s="27"/>
    </row>
    <row r="806" ht="15.75" customHeight="1">
      <c r="B806" s="27"/>
    </row>
    <row r="807" ht="15.75" customHeight="1">
      <c r="B807" s="27"/>
    </row>
    <row r="808" ht="15.75" customHeight="1">
      <c r="B808" s="27"/>
    </row>
    <row r="809" ht="15.75" customHeight="1">
      <c r="B809" s="27"/>
    </row>
    <row r="810" ht="15.75" customHeight="1">
      <c r="B810" s="27"/>
    </row>
    <row r="811" ht="15.75" customHeight="1">
      <c r="B811" s="27"/>
    </row>
    <row r="812" ht="15.75" customHeight="1">
      <c r="B812" s="27"/>
    </row>
    <row r="813" ht="15.75" customHeight="1">
      <c r="B813" s="27"/>
    </row>
    <row r="814" ht="15.75" customHeight="1">
      <c r="B814" s="27"/>
    </row>
    <row r="815" ht="15.75" customHeight="1">
      <c r="B815" s="27"/>
    </row>
    <row r="816" ht="15.75" customHeight="1">
      <c r="B816" s="27"/>
    </row>
    <row r="817" ht="15.75" customHeight="1">
      <c r="B817" s="27"/>
    </row>
    <row r="818" ht="15.75" customHeight="1">
      <c r="B818" s="27"/>
    </row>
    <row r="819" ht="15.75" customHeight="1">
      <c r="B819" s="27"/>
    </row>
    <row r="820" ht="15.75" customHeight="1">
      <c r="B820" s="27"/>
    </row>
    <row r="821" ht="15.75" customHeight="1">
      <c r="B821" s="27"/>
    </row>
    <row r="822" ht="15.75" customHeight="1">
      <c r="B822" s="27"/>
    </row>
    <row r="823" ht="15.75" customHeight="1">
      <c r="B823" s="27"/>
    </row>
    <row r="824" ht="15.75" customHeight="1">
      <c r="B824" s="27"/>
    </row>
    <row r="825" ht="15.75" customHeight="1">
      <c r="B825" s="27"/>
    </row>
    <row r="826" ht="15.75" customHeight="1">
      <c r="B826" s="27"/>
    </row>
    <row r="827" ht="15.75" customHeight="1">
      <c r="B827" s="27"/>
    </row>
    <row r="828" ht="15.75" customHeight="1">
      <c r="B828" s="27"/>
    </row>
    <row r="829" ht="15.75" customHeight="1">
      <c r="B829" s="27"/>
    </row>
    <row r="830" ht="15.75" customHeight="1">
      <c r="B830" s="27"/>
    </row>
    <row r="831" ht="15.75" customHeight="1">
      <c r="B831" s="27"/>
    </row>
    <row r="832" ht="15.75" customHeight="1">
      <c r="B832" s="27"/>
    </row>
    <row r="833" ht="15.75" customHeight="1">
      <c r="B833" s="27"/>
    </row>
    <row r="834" ht="15.75" customHeight="1">
      <c r="B834" s="27"/>
    </row>
    <row r="835" ht="15.75" customHeight="1">
      <c r="B835" s="27"/>
    </row>
    <row r="836" ht="15.75" customHeight="1">
      <c r="B836" s="27"/>
    </row>
    <row r="837" ht="15.75" customHeight="1">
      <c r="B837" s="27"/>
    </row>
    <row r="838" ht="15.75" customHeight="1">
      <c r="B838" s="27"/>
    </row>
    <row r="839" ht="15.75" customHeight="1">
      <c r="B839" s="27"/>
    </row>
    <row r="840" ht="15.75" customHeight="1">
      <c r="B840" s="27"/>
    </row>
    <row r="841" ht="15.75" customHeight="1">
      <c r="B841" s="27"/>
    </row>
    <row r="842" ht="15.75" customHeight="1">
      <c r="B842" s="27"/>
    </row>
    <row r="843" ht="15.75" customHeight="1">
      <c r="B843" s="27"/>
    </row>
    <row r="844" ht="15.75" customHeight="1">
      <c r="B844" s="27"/>
    </row>
    <row r="845" ht="15.75" customHeight="1">
      <c r="B845" s="27"/>
    </row>
    <row r="846" ht="15.75" customHeight="1">
      <c r="B846" s="27"/>
    </row>
    <row r="847" ht="15.75" customHeight="1">
      <c r="B847" s="27"/>
    </row>
    <row r="848" ht="15.75" customHeight="1">
      <c r="B848" s="27"/>
    </row>
    <row r="849" ht="15.75" customHeight="1">
      <c r="B849" s="27"/>
    </row>
    <row r="850" ht="15.75" customHeight="1">
      <c r="B850" s="27"/>
    </row>
    <row r="851" ht="15.75" customHeight="1">
      <c r="B851" s="27"/>
    </row>
    <row r="852" ht="15.75" customHeight="1">
      <c r="B852" s="27"/>
    </row>
    <row r="853" ht="15.75" customHeight="1">
      <c r="B853" s="27"/>
    </row>
    <row r="854" ht="15.75" customHeight="1">
      <c r="B854" s="27"/>
    </row>
    <row r="855" ht="15.75" customHeight="1">
      <c r="B855" s="27"/>
    </row>
    <row r="856" ht="15.75" customHeight="1">
      <c r="B856" s="27"/>
    </row>
    <row r="857" ht="15.75" customHeight="1">
      <c r="B857" s="27"/>
    </row>
    <row r="858" ht="15.75" customHeight="1">
      <c r="B858" s="27"/>
    </row>
    <row r="859" ht="15.75" customHeight="1">
      <c r="B859" s="27"/>
    </row>
    <row r="860" ht="15.75" customHeight="1">
      <c r="B860" s="27"/>
    </row>
    <row r="861" ht="15.75" customHeight="1">
      <c r="B861" s="27"/>
    </row>
    <row r="862" ht="15.75" customHeight="1">
      <c r="B862" s="27"/>
    </row>
    <row r="863" ht="15.75" customHeight="1">
      <c r="B863" s="27"/>
    </row>
    <row r="864" ht="15.75" customHeight="1">
      <c r="B864" s="27"/>
    </row>
    <row r="865" ht="15.75" customHeight="1">
      <c r="B865" s="27"/>
    </row>
    <row r="866" ht="15.75" customHeight="1">
      <c r="B866" s="27"/>
    </row>
    <row r="867" ht="15.75" customHeight="1">
      <c r="B867" s="27"/>
    </row>
    <row r="868" ht="15.75" customHeight="1">
      <c r="B868" s="27"/>
    </row>
    <row r="869" ht="15.75" customHeight="1">
      <c r="B869" s="27"/>
    </row>
    <row r="870" ht="15.75" customHeight="1">
      <c r="B870" s="27"/>
    </row>
    <row r="871" ht="15.75" customHeight="1">
      <c r="B871" s="27"/>
    </row>
    <row r="872" ht="15.75" customHeight="1">
      <c r="B872" s="27"/>
    </row>
    <row r="873" ht="15.75" customHeight="1">
      <c r="B873" s="27"/>
    </row>
    <row r="874" ht="15.75" customHeight="1">
      <c r="B874" s="27"/>
    </row>
    <row r="875" ht="15.75" customHeight="1">
      <c r="B875" s="27"/>
    </row>
    <row r="876" ht="15.75" customHeight="1">
      <c r="B876" s="27"/>
    </row>
    <row r="877" ht="15.75" customHeight="1">
      <c r="B877" s="27"/>
    </row>
    <row r="878" ht="15.75" customHeight="1">
      <c r="B878" s="27"/>
    </row>
    <row r="879" ht="15.75" customHeight="1">
      <c r="B879" s="27"/>
    </row>
    <row r="880" ht="15.75" customHeight="1">
      <c r="B880" s="27"/>
    </row>
    <row r="881" ht="15.75" customHeight="1">
      <c r="B881" s="27"/>
    </row>
    <row r="882" ht="15.75" customHeight="1">
      <c r="B882" s="27"/>
    </row>
    <row r="883" ht="15.75" customHeight="1">
      <c r="B883" s="27"/>
    </row>
    <row r="884" ht="15.75" customHeight="1">
      <c r="B884" s="27"/>
    </row>
    <row r="885" ht="15.75" customHeight="1">
      <c r="B885" s="27"/>
    </row>
    <row r="886" ht="15.75" customHeight="1">
      <c r="B886" s="27"/>
    </row>
    <row r="887" ht="15.75" customHeight="1">
      <c r="B887" s="27"/>
    </row>
    <row r="888" ht="15.75" customHeight="1">
      <c r="B888" s="27"/>
    </row>
    <row r="889" ht="15.75" customHeight="1">
      <c r="B889" s="27"/>
    </row>
    <row r="890" ht="15.75" customHeight="1">
      <c r="B890" s="27"/>
    </row>
    <row r="891" ht="15.75" customHeight="1">
      <c r="B891" s="27"/>
    </row>
    <row r="892" ht="15.75" customHeight="1">
      <c r="B892" s="27"/>
    </row>
    <row r="893" ht="15.75" customHeight="1">
      <c r="B893" s="27"/>
    </row>
    <row r="894" ht="15.75" customHeight="1">
      <c r="B894" s="27"/>
    </row>
    <row r="895" ht="15.75" customHeight="1">
      <c r="B895" s="27"/>
    </row>
    <row r="896" ht="15.75" customHeight="1">
      <c r="B896" s="27"/>
    </row>
    <row r="897" ht="15.75" customHeight="1">
      <c r="B897" s="27"/>
    </row>
    <row r="898" ht="15.75" customHeight="1">
      <c r="B898" s="27"/>
    </row>
    <row r="899" ht="15.75" customHeight="1">
      <c r="B899" s="27"/>
    </row>
    <row r="900" ht="15.75" customHeight="1">
      <c r="B900" s="27"/>
    </row>
    <row r="901" ht="15.75" customHeight="1">
      <c r="B901" s="27"/>
    </row>
    <row r="902" ht="15.75" customHeight="1">
      <c r="B902" s="27"/>
    </row>
    <row r="903" ht="15.75" customHeight="1">
      <c r="B903" s="27"/>
    </row>
    <row r="904" ht="15.75" customHeight="1">
      <c r="B904" s="27"/>
    </row>
    <row r="905" ht="15.75" customHeight="1">
      <c r="B905" s="27"/>
    </row>
    <row r="906" ht="15.75" customHeight="1">
      <c r="B906" s="27"/>
    </row>
    <row r="907" ht="15.75" customHeight="1">
      <c r="B907" s="27"/>
    </row>
    <row r="908" ht="15.75" customHeight="1">
      <c r="B908" s="27"/>
    </row>
    <row r="909" ht="15.75" customHeight="1">
      <c r="B909" s="27"/>
    </row>
    <row r="910" ht="15.75" customHeight="1">
      <c r="B910" s="27"/>
    </row>
    <row r="911" ht="15.75" customHeight="1">
      <c r="B911" s="27"/>
    </row>
    <row r="912" ht="15.75" customHeight="1">
      <c r="B912" s="27"/>
    </row>
    <row r="913" ht="15.75" customHeight="1">
      <c r="B913" s="27"/>
    </row>
    <row r="914" ht="15.75" customHeight="1">
      <c r="B914" s="27"/>
    </row>
    <row r="915" ht="15.75" customHeight="1">
      <c r="B915" s="27"/>
    </row>
    <row r="916" ht="15.75" customHeight="1">
      <c r="B916" s="27"/>
    </row>
    <row r="917" ht="15.75" customHeight="1">
      <c r="B917" s="27"/>
    </row>
    <row r="918" ht="15.75" customHeight="1">
      <c r="B918" s="27"/>
    </row>
    <row r="919" ht="15.75" customHeight="1">
      <c r="B919" s="27"/>
    </row>
    <row r="920" ht="15.75" customHeight="1">
      <c r="B920" s="27"/>
    </row>
    <row r="921" ht="15.75" customHeight="1">
      <c r="B921" s="27"/>
    </row>
    <row r="922" ht="15.75" customHeight="1">
      <c r="B922" s="27"/>
    </row>
    <row r="923" ht="15.75" customHeight="1">
      <c r="B923" s="27"/>
    </row>
    <row r="924" ht="15.75" customHeight="1">
      <c r="B924" s="27"/>
    </row>
    <row r="925" ht="15.75" customHeight="1">
      <c r="B925" s="27"/>
    </row>
    <row r="926" ht="15.75" customHeight="1">
      <c r="B926" s="27"/>
    </row>
    <row r="927" ht="15.75" customHeight="1">
      <c r="B927" s="27"/>
    </row>
    <row r="928" ht="15.75" customHeight="1">
      <c r="B928" s="27"/>
    </row>
    <row r="929" ht="15.75" customHeight="1">
      <c r="B929" s="27"/>
    </row>
    <row r="930" ht="15.75" customHeight="1">
      <c r="B930" s="27"/>
    </row>
    <row r="931" ht="15.75" customHeight="1">
      <c r="B931" s="27"/>
    </row>
    <row r="932" ht="15.75" customHeight="1">
      <c r="B932" s="27"/>
    </row>
    <row r="933" ht="15.75" customHeight="1">
      <c r="B933" s="27"/>
    </row>
    <row r="934" ht="15.75" customHeight="1">
      <c r="B934" s="27"/>
    </row>
    <row r="935" ht="15.75" customHeight="1">
      <c r="B935" s="27"/>
    </row>
    <row r="936" ht="15.75" customHeight="1">
      <c r="B936" s="27"/>
    </row>
    <row r="937" ht="15.75" customHeight="1">
      <c r="B937" s="27"/>
    </row>
    <row r="938" ht="15.75" customHeight="1">
      <c r="B938" s="27"/>
    </row>
    <row r="939" ht="15.75" customHeight="1">
      <c r="B939" s="27"/>
    </row>
    <row r="940" ht="15.75" customHeight="1">
      <c r="B940" s="27"/>
    </row>
    <row r="941" ht="15.75" customHeight="1">
      <c r="B941" s="27"/>
    </row>
    <row r="942" ht="15.75" customHeight="1">
      <c r="B942" s="27"/>
    </row>
    <row r="943" ht="15.75" customHeight="1">
      <c r="B943" s="27"/>
    </row>
    <row r="944" ht="15.75" customHeight="1">
      <c r="B944" s="27"/>
    </row>
    <row r="945" ht="15.75" customHeight="1">
      <c r="B945" s="27"/>
    </row>
    <row r="946" ht="15.75" customHeight="1">
      <c r="B946" s="27"/>
    </row>
    <row r="947" ht="15.75" customHeight="1">
      <c r="B947" s="27"/>
    </row>
    <row r="948" ht="15.75" customHeight="1">
      <c r="B948" s="27"/>
    </row>
    <row r="949" ht="15.75" customHeight="1">
      <c r="B949" s="27"/>
    </row>
    <row r="950" ht="15.75" customHeight="1">
      <c r="B950" s="27"/>
    </row>
    <row r="951" ht="15.75" customHeight="1">
      <c r="B951" s="27"/>
    </row>
    <row r="952" ht="15.75" customHeight="1">
      <c r="B952" s="27"/>
    </row>
    <row r="953" ht="15.75" customHeight="1">
      <c r="B953" s="27"/>
    </row>
    <row r="954" ht="15.75" customHeight="1">
      <c r="B954" s="27"/>
    </row>
    <row r="955" ht="15.75" customHeight="1">
      <c r="B955" s="27"/>
    </row>
    <row r="956" ht="15.75" customHeight="1">
      <c r="B956" s="27"/>
    </row>
    <row r="957" ht="15.75" customHeight="1">
      <c r="B957" s="27"/>
    </row>
    <row r="958" ht="15.75" customHeight="1">
      <c r="B958" s="27"/>
    </row>
    <row r="959" ht="15.75" customHeight="1">
      <c r="B959" s="27"/>
    </row>
    <row r="960" ht="15.75" customHeight="1">
      <c r="B960" s="27"/>
    </row>
    <row r="961" ht="15.75" customHeight="1">
      <c r="B961" s="27"/>
    </row>
    <row r="962" ht="15.75" customHeight="1">
      <c r="B962" s="27"/>
    </row>
    <row r="963" ht="15.75" customHeight="1">
      <c r="B963" s="27"/>
    </row>
    <row r="964" ht="15.75" customHeight="1">
      <c r="B964" s="27"/>
    </row>
    <row r="965" ht="15.75" customHeight="1">
      <c r="B965" s="27"/>
    </row>
    <row r="966" ht="15.75" customHeight="1">
      <c r="B966" s="27"/>
    </row>
    <row r="967" ht="15.75" customHeight="1">
      <c r="B967" s="27"/>
    </row>
    <row r="968" ht="15.75" customHeight="1">
      <c r="B968" s="27"/>
    </row>
    <row r="969" ht="15.75" customHeight="1">
      <c r="B969" s="27"/>
    </row>
    <row r="970" ht="15.75" customHeight="1">
      <c r="B970" s="27"/>
    </row>
    <row r="971" ht="15.75" customHeight="1">
      <c r="B971" s="27"/>
    </row>
    <row r="972" ht="15.75" customHeight="1">
      <c r="B972" s="27"/>
    </row>
    <row r="973" ht="15.75" customHeight="1">
      <c r="B973" s="27"/>
    </row>
    <row r="974" ht="15.75" customHeight="1">
      <c r="B974" s="27"/>
    </row>
    <row r="975" ht="15.75" customHeight="1">
      <c r="B975" s="27"/>
    </row>
    <row r="976" ht="15.75" customHeight="1">
      <c r="B976" s="27"/>
    </row>
    <row r="977" ht="15.75" customHeight="1">
      <c r="B977" s="27"/>
    </row>
    <row r="978" ht="15.75" customHeight="1">
      <c r="B978" s="27"/>
    </row>
    <row r="979" ht="15.75" customHeight="1">
      <c r="B979" s="27"/>
    </row>
    <row r="980" ht="15.75" customHeight="1">
      <c r="B980" s="27"/>
    </row>
    <row r="981" ht="15.75" customHeight="1">
      <c r="B981" s="27"/>
    </row>
    <row r="982" ht="15.75" customHeight="1">
      <c r="B982" s="27"/>
    </row>
    <row r="983" ht="15.75" customHeight="1">
      <c r="B983" s="27"/>
    </row>
    <row r="984" ht="15.75" customHeight="1">
      <c r="B984" s="27"/>
    </row>
    <row r="985" ht="15.75" customHeight="1">
      <c r="B985" s="27"/>
    </row>
    <row r="986" ht="15.75" customHeight="1">
      <c r="B986" s="27"/>
    </row>
    <row r="987" ht="15.75" customHeight="1">
      <c r="B987" s="27"/>
    </row>
    <row r="988" ht="15.75" customHeight="1">
      <c r="B988" s="27"/>
    </row>
    <row r="989" ht="15.75" customHeight="1">
      <c r="B989" s="27"/>
    </row>
    <row r="990" ht="15.75" customHeight="1">
      <c r="B990" s="27"/>
    </row>
    <row r="991" ht="15.75" customHeight="1">
      <c r="B991" s="27"/>
    </row>
    <row r="992" ht="15.75" customHeight="1">
      <c r="B992" s="27"/>
    </row>
    <row r="993" ht="15.75" customHeight="1">
      <c r="B993" s="27"/>
    </row>
    <row r="994" ht="15.75" customHeight="1">
      <c r="B994" s="27"/>
    </row>
    <row r="995" ht="15.75" customHeight="1">
      <c r="B995" s="27"/>
    </row>
    <row r="996" ht="15.75" customHeight="1">
      <c r="B996" s="27"/>
    </row>
    <row r="997" ht="15.75" customHeight="1">
      <c r="B997" s="27"/>
    </row>
    <row r="998" ht="15.75" customHeight="1">
      <c r="B998" s="27"/>
    </row>
    <row r="999" ht="15.75" customHeight="1">
      <c r="B999" s="27"/>
    </row>
    <row r="1000" ht="15.75" customHeight="1">
      <c r="B1000" s="27"/>
    </row>
  </sheetData>
  <mergeCells count="2">
    <mergeCell ref="E1:J1"/>
    <mergeCell ref="I2:N2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2015-04-16T21:34:17Z</dcterms:created>
  <dc:creator>HP Authorized Customer</dc:creator>
</cp:coreProperties>
</file>